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7455" activeTab="1"/>
  </bookViews>
  <sheets>
    <sheet name="例" sheetId="1" r:id="rId1"/>
    <sheet name="申込書" sheetId="2" r:id="rId2"/>
  </sheets>
  <definedNames>
    <definedName name="_xlfn.COUNTIFS" hidden="1">#NAME?</definedName>
    <definedName name="_xlnm.Print_Area" localSheetId="1">'申込書'!$A$1:$I$35</definedName>
    <definedName name="_xlnm.Print_Area" localSheetId="0">'例'!$A$1:$I$34</definedName>
    <definedName name="月" localSheetId="0">'例'!$O$53:$O$64</definedName>
    <definedName name="月">'申込書'!$O$54:$O$65</definedName>
    <definedName name="西暦" localSheetId="0">'例'!$N$54:$N$63</definedName>
    <definedName name="西暦">'申込書'!$N$55:$N$64</definedName>
    <definedName name="都道府県①" localSheetId="0">'例'!$M$50:$M$96</definedName>
    <definedName name="都道府県①">'申込書'!$M$51:$M$97</definedName>
    <definedName name="都道府県②" localSheetId="0">'例'!$L$50:$L$96</definedName>
    <definedName name="都道府県②">'申込書'!$L$51:$L$97</definedName>
    <definedName name="日" localSheetId="0">'例'!$P$53:$P$83</definedName>
    <definedName name="日">'申込書'!$P$54:$P$84</definedName>
  </definedNames>
  <calcPr fullCalcOnLoad="1"/>
</workbook>
</file>

<file path=xl/comments1.xml><?xml version="1.0" encoding="utf-8"?>
<comments xmlns="http://schemas.openxmlformats.org/spreadsheetml/2006/main">
  <authors>
    <author>FJ-USER</author>
  </authors>
  <commentList>
    <comment ref="I7" authorId="0">
      <text>
        <r>
          <rPr>
            <b/>
            <sz val="9"/>
            <rFont val="ＭＳ Ｐゴシック"/>
            <family val="3"/>
          </rPr>
          <t>FJ-USER:</t>
        </r>
        <r>
          <rPr>
            <sz val="9"/>
            <rFont val="ＭＳ Ｐゴシック"/>
            <family val="3"/>
          </rPr>
          <t xml:space="preserve">
</t>
        </r>
      </text>
    </comment>
  </commentList>
</comments>
</file>

<file path=xl/comments2.xml><?xml version="1.0" encoding="utf-8"?>
<comments xmlns="http://schemas.openxmlformats.org/spreadsheetml/2006/main">
  <authors>
    <author>FJ-USER</author>
  </authors>
  <commentList>
    <comment ref="D5" authorId="0">
      <text>
        <r>
          <rPr>
            <sz val="9"/>
            <rFont val="ＭＳ Ｐゴシック"/>
            <family val="3"/>
          </rPr>
          <t xml:space="preserve">注意
①常用漢字（PCで入力可の文字）で記入してください。（表外漢字は備考欄に）
②外国籍等でカタカナでの名前表記の方は備考欄にて英語での表記を記入してください。
</t>
        </r>
      </text>
    </comment>
  </commentList>
</comments>
</file>

<file path=xl/sharedStrings.xml><?xml version="1.0" encoding="utf-8"?>
<sst xmlns="http://schemas.openxmlformats.org/spreadsheetml/2006/main" count="393" uniqueCount="202">
  <si>
    <t>一般社団法人 日本ボクシング連盟　御中</t>
  </si>
  <si>
    <t>№</t>
  </si>
  <si>
    <t>資格</t>
  </si>
  <si>
    <t>都道府県</t>
  </si>
  <si>
    <t>氏名</t>
  </si>
  <si>
    <t>男女</t>
  </si>
  <si>
    <t>A</t>
  </si>
  <si>
    <t>B</t>
  </si>
  <si>
    <t>C</t>
  </si>
  <si>
    <t>北海道</t>
  </si>
  <si>
    <t>青森</t>
  </si>
  <si>
    <t>岩手</t>
  </si>
  <si>
    <t>宮城</t>
  </si>
  <si>
    <t>秋田</t>
  </si>
  <si>
    <t>山形</t>
  </si>
  <si>
    <t>福島</t>
  </si>
  <si>
    <t>茨城</t>
  </si>
  <si>
    <t>栃木</t>
  </si>
  <si>
    <t>群馬</t>
  </si>
  <si>
    <t>埼玉</t>
  </si>
  <si>
    <t>千葉</t>
  </si>
  <si>
    <t>東京</t>
  </si>
  <si>
    <t>神奈川</t>
  </si>
  <si>
    <t>山梨</t>
  </si>
  <si>
    <t>新潟</t>
  </si>
  <si>
    <t>長野</t>
  </si>
  <si>
    <t>富山</t>
  </si>
  <si>
    <t>石川</t>
  </si>
  <si>
    <t>福井</t>
  </si>
  <si>
    <t>静岡</t>
  </si>
  <si>
    <t>愛知</t>
  </si>
  <si>
    <t>三重</t>
  </si>
  <si>
    <t>岐阜</t>
  </si>
  <si>
    <t>滋賀</t>
  </si>
  <si>
    <t>京都</t>
  </si>
  <si>
    <t>大阪</t>
  </si>
  <si>
    <t>兵庫</t>
  </si>
  <si>
    <t>奈良</t>
  </si>
  <si>
    <t>和歌山</t>
  </si>
  <si>
    <t>鳥取</t>
  </si>
  <si>
    <t>島根</t>
  </si>
  <si>
    <t>岡山</t>
  </si>
  <si>
    <t>広島</t>
  </si>
  <si>
    <t>山口</t>
  </si>
  <si>
    <t>香川</t>
  </si>
  <si>
    <t>徳島</t>
  </si>
  <si>
    <t>愛媛</t>
  </si>
  <si>
    <t>高知</t>
  </si>
  <si>
    <t>福岡</t>
  </si>
  <si>
    <t>佐賀</t>
  </si>
  <si>
    <t>長崎</t>
  </si>
  <si>
    <t>熊本</t>
  </si>
  <si>
    <t>大分</t>
  </si>
  <si>
    <t>宮崎</t>
  </si>
  <si>
    <t>鹿児島</t>
  </si>
  <si>
    <t>沖縄</t>
  </si>
  <si>
    <t>○</t>
  </si>
  <si>
    <t>人数</t>
  </si>
  <si>
    <t>ワッペン代金合計</t>
  </si>
  <si>
    <t>姓</t>
  </si>
  <si>
    <t>名</t>
  </si>
  <si>
    <t>備考
（外字等）</t>
  </si>
  <si>
    <t>確認者氏名</t>
  </si>
  <si>
    <t>※ワッペン刺繍の文字について，訂正の場合は申込連盟が責任を持ちます。</t>
  </si>
  <si>
    <t>１月</t>
  </si>
  <si>
    <t>２月</t>
  </si>
  <si>
    <t>３月</t>
  </si>
  <si>
    <t>４月</t>
  </si>
  <si>
    <t>５月</t>
  </si>
  <si>
    <t>６月</t>
  </si>
  <si>
    <t>７月</t>
  </si>
  <si>
    <t>８月</t>
  </si>
  <si>
    <t>９月</t>
  </si>
  <si>
    <t>１０月</t>
  </si>
  <si>
    <t>１１月</t>
  </si>
  <si>
    <t>１２月</t>
  </si>
  <si>
    <t>１日</t>
  </si>
  <si>
    <t>２日</t>
  </si>
  <si>
    <t>３日</t>
  </si>
  <si>
    <t>４日</t>
  </si>
  <si>
    <t>５日</t>
  </si>
  <si>
    <t>６日</t>
  </si>
  <si>
    <t>７日</t>
  </si>
  <si>
    <t>８日</t>
  </si>
  <si>
    <t>９日</t>
  </si>
  <si>
    <t>１０日</t>
  </si>
  <si>
    <t>１１日</t>
  </si>
  <si>
    <t>１２日</t>
  </si>
  <si>
    <t>１３日</t>
  </si>
  <si>
    <t>１４日</t>
  </si>
  <si>
    <t>１５日</t>
  </si>
  <si>
    <t>１６日</t>
  </si>
  <si>
    <t>１７日</t>
  </si>
  <si>
    <t>１８日</t>
  </si>
  <si>
    <t>１９日</t>
  </si>
  <si>
    <t>２０日</t>
  </si>
  <si>
    <t>２１日</t>
  </si>
  <si>
    <t>２２日</t>
  </si>
  <si>
    <t>２３日</t>
  </si>
  <si>
    <t>２４日</t>
  </si>
  <si>
    <t>２５日</t>
  </si>
  <si>
    <t>２６日</t>
  </si>
  <si>
    <t>２７日</t>
  </si>
  <si>
    <t>２８日</t>
  </si>
  <si>
    <t>２９日</t>
  </si>
  <si>
    <t>３０日</t>
  </si>
  <si>
    <t>３１日</t>
  </si>
  <si>
    <t>２０１６年</t>
  </si>
  <si>
    <t>２０１７年</t>
  </si>
  <si>
    <t>２０１８年</t>
  </si>
  <si>
    <t>２０１９年</t>
  </si>
  <si>
    <t>２０２０年</t>
  </si>
  <si>
    <t>２０２１年</t>
  </si>
  <si>
    <t>２０２２年</t>
  </si>
  <si>
    <t>２０２３年</t>
  </si>
  <si>
    <t>２０２４年</t>
  </si>
  <si>
    <t>２０２５年</t>
  </si>
  <si>
    <t>ボクシング連盟　会長</t>
  </si>
  <si>
    <t>認定料</t>
  </si>
  <si>
    <t>ワッペン代</t>
  </si>
  <si>
    <t>冊</t>
  </si>
  <si>
    <t>手帳代</t>
  </si>
  <si>
    <t>合計</t>
  </si>
  <si>
    <t>手帳</t>
  </si>
  <si>
    <t>購入する者は○</t>
  </si>
  <si>
    <t>日中連絡先</t>
  </si>
  <si>
    <t>　　　　　上記申込み者の氏名について確認いたしました。</t>
  </si>
  <si>
    <t>特A</t>
  </si>
  <si>
    <t>特A</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</si>
  <si>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</si>
  <si>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</si>
  <si>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</si>
  <si>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</si>
  <si>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</si>
  <si>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</si>
  <si>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</si>
  <si>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</si>
  <si>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</si>
  <si>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</si>
  <si>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</si>
  <si>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</si>
  <si>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</si>
  <si>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</si>
  <si>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</si>
  <si>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</si>
  <si>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</si>
  <si>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</si>
  <si>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</si>
  <si>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</si>
  <si>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</si>
  <si>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</si>
  <si>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</si>
  <si>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</si>
  <si>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</si>
  <si>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</si>
  <si>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</si>
  <si>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</si>
  <si>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</si>
  <si>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</si>
  <si>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</si>
  <si>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</si>
  <si>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</si>
  <si>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</si>
  <si>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</si>
  <si>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</si>
  <si>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</si>
  <si>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</si>
  <si>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</si>
  <si>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</si>
  <si>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</si>
  <si>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</si>
  <si>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</si>
  <si>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</si>
  <si>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</si>
  <si>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</si>
  <si>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</si>
  <si>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B</t>
  </si>
  <si>
    <t>男</t>
  </si>
  <si>
    <t>佐藤</t>
  </si>
  <si>
    <t>征治</t>
  </si>
  <si>
    <t>拳闘</t>
  </si>
  <si>
    <t>太朗</t>
  </si>
  <si>
    <r>
      <rPr>
        <sz val="20"/>
        <color indexed="8"/>
        <rFont val="ＭＳ Ｐゴシック"/>
        <family val="3"/>
      </rPr>
      <t>佐藤　征治　　　</t>
    </r>
    <r>
      <rPr>
        <sz val="12"/>
        <color indexed="8"/>
        <rFont val="ＭＳ Ｐゴシック"/>
        <family val="3"/>
      </rPr>
      <t>㊞</t>
    </r>
  </si>
  <si>
    <t>京都</t>
  </si>
  <si>
    <t>ジャパン</t>
  </si>
  <si>
    <t>ボクシング</t>
  </si>
  <si>
    <t>Japan</t>
  </si>
  <si>
    <t>Boxing</t>
  </si>
  <si>
    <t>拳闘　太郎　　　　　　　　　㊞</t>
  </si>
  <si>
    <t>携帯番号</t>
  </si>
  <si>
    <t>氏　名</t>
  </si>
  <si>
    <r>
      <t>セカンドワッペン・手帳申込書</t>
    </r>
  </si>
  <si>
    <t>振込先：みずほ銀行 渋谷支店（210）普通9021179　一般社団法人日本ボクシング連盟</t>
  </si>
  <si>
    <r>
      <t>セカンドワッペン・手帳申込書</t>
    </r>
  </si>
  <si>
    <t>京都府</t>
  </si>
  <si>
    <t>振込先：みずほ銀行 渋谷支店（210）普通9021179　一般社団法人日本ボクシング連盟</t>
  </si>
  <si>
    <t>所属連盟から合計金額を　12月　31日に上記口座へ振り込みました。</t>
  </si>
  <si>
    <t>所属連盟から合計金額を　　月　　　日に上記口座へ入金しました。</t>
  </si>
  <si>
    <t>野口 雄司　　　　　　　㊞</t>
  </si>
  <si>
    <r>
      <rPr>
        <sz val="20"/>
        <color indexed="8"/>
        <rFont val="ＭＳ Ｐゴシック"/>
        <family val="3"/>
      </rPr>
      <t>福 島　修　　　　　　</t>
    </r>
    <r>
      <rPr>
        <sz val="12"/>
        <color indexed="8"/>
        <rFont val="ＭＳ Ｐゴシック"/>
        <family val="3"/>
      </rPr>
      <t>㊞</t>
    </r>
  </si>
  <si>
    <t>C</t>
  </si>
  <si>
    <t>048-460-1711</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</si>
</sst>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s>
  <fonts count="68">
    <font>
      <sz val="11"/>
      <color theme="1"/>
      <name val="Calibri"/>
      <family val="3"/>
    </font>
    <font>
      <sz val="11"/>
      <color indexed="8"/>
      <name val="ＭＳ Ｐゴシック"/>
      <family val="3"/>
    </font>
    <font>
      <sz val="6"/>
      <name val="ＭＳ Ｐゴシック"/>
      <family val="3"/>
    </font>
    <font>
      <sz val="20"/>
      <color indexed="8"/>
      <name val="ＭＳ Ｐゴシック"/>
      <family val="3"/>
    </font>
    <font>
      <sz val="12"/>
      <color indexed="8"/>
      <name val="ＭＳ Ｐゴシック"/>
      <family val="3"/>
    </font>
    <font>
      <sz val="9"/>
      <name val="ＭＳ Ｐゴシック"/>
      <family val="3"/>
    </font>
    <font>
      <b/>
      <sz val="9"/>
      <name val="ＭＳ Ｐゴシック"/>
      <family val="3"/>
    </font>
    <font>
      <sz val="10"/>
      <color indexed="8"/>
      <name val="ＭＳ Ｐゴシック"/>
      <family val="3"/>
    </font>
    <font>
      <sz val="11"/>
      <color indexed="9"/>
      <name val="ＭＳ Ｐゴシック"/>
      <family val="3"/>
    </font>
    <font>
      <b/>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8"/>
      <color indexed="8"/>
      <name val="ＭＳ Ｐゴシック"/>
      <family val="3"/>
    </font>
    <font>
      <sz val="24"/>
      <color indexed="8"/>
      <name val="ＭＳ Ｐゴシック"/>
      <family val="3"/>
    </font>
    <font>
      <b/>
      <sz val="20"/>
      <color indexed="8"/>
      <name val="ＭＳ Ｐゴシック"/>
      <family val="3"/>
    </font>
    <font>
      <sz val="8"/>
      <color indexed="8"/>
      <name val="ＭＳ Ｐゴシック"/>
      <family val="3"/>
    </font>
    <font>
      <sz val="14"/>
      <color indexed="8"/>
      <name val="ＭＳ Ｐゴシック"/>
      <family val="3"/>
    </font>
    <font>
      <sz val="22"/>
      <color indexed="8"/>
      <name val="ＭＳ Ｐゴシック"/>
      <family val="3"/>
    </font>
    <font>
      <sz val="16"/>
      <color indexed="8"/>
      <name val="ＭＳ Ｐゴシック"/>
      <family val="3"/>
    </font>
    <font>
      <sz val="18"/>
      <name val="ＭＳ Ｐゴシック"/>
      <family val="3"/>
    </font>
    <font>
      <b/>
      <sz val="18"/>
      <color indexed="8"/>
      <name val="ＭＳ Ｐゴシック"/>
      <family val="3"/>
    </font>
    <font>
      <b/>
      <sz val="24"/>
      <color indexed="8"/>
      <name val="ＭＳ Ｐゴシック"/>
      <family val="3"/>
    </font>
    <font>
      <b/>
      <sz val="36"/>
      <color indexed="8"/>
      <name val="ＭＳ Ｐゴシック"/>
      <family val="3"/>
    </font>
    <font>
      <b/>
      <sz val="12"/>
      <color indexed="10"/>
      <name val="ＭＳ Ｐゴシック"/>
      <family val="3"/>
    </font>
    <font>
      <sz val="9"/>
      <name val="Meiryo UI"/>
      <family val="3"/>
    </font>
    <font>
      <sz val="11"/>
      <color theme="0"/>
      <name val="Calibri"/>
      <family val="3"/>
    </font>
    <font>
      <b/>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Calibri"/>
      <family val="3"/>
    </font>
    <font>
      <sz val="18"/>
      <color theme="1"/>
      <name val="Calibri"/>
      <family val="3"/>
    </font>
    <font>
      <sz val="24"/>
      <color theme="1"/>
      <name val="Calibri"/>
      <family val="3"/>
    </font>
    <font>
      <b/>
      <sz val="20"/>
      <color theme="1"/>
      <name val="Calibri"/>
      <family val="3"/>
    </font>
    <font>
      <sz val="8"/>
      <color theme="1"/>
      <name val="Calibri"/>
      <family val="3"/>
    </font>
    <font>
      <sz val="20"/>
      <color theme="1"/>
      <name val="Calibri"/>
      <family val="3"/>
    </font>
    <font>
      <sz val="14"/>
      <color theme="1"/>
      <name val="Calibri"/>
      <family val="3"/>
    </font>
    <font>
      <sz val="22"/>
      <color theme="1"/>
      <name val="Calibri"/>
      <family val="3"/>
    </font>
    <font>
      <sz val="16"/>
      <color theme="1"/>
      <name val="Calibri"/>
      <family val="3"/>
    </font>
    <font>
      <sz val="18"/>
      <name val="Calibri"/>
      <family val="3"/>
    </font>
    <font>
      <b/>
      <sz val="24"/>
      <color theme="1"/>
      <name val="Calibri"/>
      <family val="3"/>
    </font>
    <font>
      <b/>
      <sz val="36"/>
      <color theme="1"/>
      <name val="Calibri"/>
      <family val="3"/>
    </font>
    <font>
      <b/>
      <sz val="18"/>
      <color theme="1"/>
      <name val="Calibri"/>
      <family val="3"/>
    </font>
    <font>
      <b/>
      <sz val="12"/>
      <color rgb="FFFF0000"/>
      <name val="Calibri"/>
      <family val="3"/>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theme="0"/>
        <bgColor indexed="64"/>
      </patternFill>
    </fill>
    <fill>
      <patternFill patternType="solid">
        <fgColor theme="0" tint="-0.149959996342659"/>
        <bgColor indexed="64"/>
      </patternFill>
    </fill>
  </fills>
  <borders count="5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hair"/>
      <top style="thin"/>
      <bottom style="thin"/>
    </border>
    <border>
      <left style="hair"/>
      <right style="hair"/>
      <top style="thin"/>
      <bottom style="thin"/>
    </border>
    <border>
      <left style="medium"/>
      <right style="hair"/>
      <top/>
      <bottom style="thin"/>
    </border>
    <border>
      <left/>
      <right/>
      <top/>
      <bottom style="thin"/>
    </border>
    <border>
      <left style="thin"/>
      <right style="thin"/>
      <top style="thin"/>
      <bottom style="thin"/>
    </border>
    <border>
      <left style="medium"/>
      <right style="hair"/>
      <top style="medium"/>
      <bottom style="thin"/>
    </border>
    <border>
      <left style="hair"/>
      <right style="hair"/>
      <top style="medium"/>
      <bottom style="thin"/>
    </border>
    <border>
      <left style="hair"/>
      <right style="thin"/>
      <top style="thin"/>
      <bottom style="thin"/>
    </border>
    <border>
      <left style="hair"/>
      <right style="thin"/>
      <top style="thin"/>
      <bottom style="medium"/>
    </border>
    <border>
      <left style="thin"/>
      <right/>
      <top style="thin"/>
      <bottom style="medium"/>
    </border>
    <border>
      <left style="thin"/>
      <right/>
      <top style="thin"/>
      <bottom style="thin"/>
    </border>
    <border>
      <left style="hair"/>
      <right style="hair"/>
      <top style="thin"/>
      <bottom style="double"/>
    </border>
    <border>
      <left style="hair"/>
      <right style="hair"/>
      <top style="medium"/>
      <bottom/>
    </border>
    <border>
      <left style="hair"/>
      <right style="hair"/>
      <top/>
      <bottom style="double"/>
    </border>
    <border diagonalUp="1">
      <left style="thin"/>
      <right style="thin"/>
      <top style="thin"/>
      <bottom style="thin"/>
      <diagonal style="thin"/>
    </border>
    <border>
      <left style="hair"/>
      <right style="hair"/>
      <top/>
      <bottom style="thin"/>
    </border>
    <border>
      <left style="hair"/>
      <right style="medium"/>
      <top/>
      <bottom style="thin"/>
    </border>
    <border>
      <left style="hair"/>
      <right style="medium"/>
      <top style="thin"/>
      <bottom style="thin"/>
    </border>
    <border>
      <left style="hair"/>
      <right style="thin"/>
      <top style="medium"/>
      <bottom style="thin"/>
    </border>
    <border>
      <left style="thin"/>
      <right style="thin"/>
      <top style="medium"/>
      <bottom style="thin"/>
    </border>
    <border>
      <left style="medium"/>
      <right style="hair"/>
      <top style="thin"/>
      <bottom style="double"/>
    </border>
    <border>
      <left style="hair"/>
      <right style="medium"/>
      <top style="medium"/>
      <bottom style="thin"/>
    </border>
    <border>
      <left style="hair"/>
      <right style="medium"/>
      <top style="thin"/>
      <bottom style="double"/>
    </border>
    <border>
      <left style="thin"/>
      <right style="hair"/>
      <top style="medium"/>
      <bottom style="thin"/>
    </border>
    <border>
      <left style="thin"/>
      <right/>
      <top style="thin"/>
      <bottom>
        <color indexed="63"/>
      </bottom>
    </border>
    <border>
      <left style="thin"/>
      <right/>
      <top>
        <color indexed="63"/>
      </top>
      <bottom style="medium"/>
    </border>
    <border>
      <left>
        <color indexed="63"/>
      </left>
      <right style="hair"/>
      <top style="thin"/>
      <bottom>
        <color indexed="63"/>
      </bottom>
    </border>
    <border>
      <left>
        <color indexed="63"/>
      </left>
      <right style="hair"/>
      <top>
        <color indexed="63"/>
      </top>
      <bottom style="medium"/>
    </border>
    <border>
      <left style="hair"/>
      <right>
        <color indexed="63"/>
      </right>
      <top style="thin"/>
      <bottom>
        <color indexed="63"/>
      </bottom>
    </border>
    <border>
      <left>
        <color indexed="63"/>
      </left>
      <right style="medium"/>
      <top style="thin"/>
      <bottom>
        <color indexed="63"/>
      </bottom>
    </border>
    <border>
      <left style="hair"/>
      <right>
        <color indexed="63"/>
      </right>
      <top>
        <color indexed="63"/>
      </top>
      <bottom style="medium"/>
    </border>
    <border>
      <left/>
      <right style="medium"/>
      <top/>
      <bottom style="medium"/>
    </border>
    <border>
      <left style="medium"/>
      <right/>
      <top style="medium"/>
      <bottom/>
    </border>
    <border>
      <left style="medium"/>
      <right/>
      <top/>
      <bottom/>
    </border>
    <border>
      <left style="medium"/>
      <right/>
      <top/>
      <bottom style="medium"/>
    </border>
    <border>
      <left/>
      <right/>
      <top style="medium"/>
      <bottom/>
    </border>
    <border>
      <left/>
      <right style="medium"/>
      <top style="medium"/>
      <bottom/>
    </border>
    <border>
      <left/>
      <right style="medium"/>
      <top/>
      <bottom/>
    </border>
    <border>
      <left/>
      <right/>
      <top/>
      <bottom style="medium"/>
    </border>
    <border>
      <left style="medium"/>
      <right style="hair"/>
      <top style="thin"/>
      <bottom style="medium"/>
    </border>
    <border>
      <left style="hair"/>
      <right style="hair"/>
      <top style="thin"/>
      <bottom style="mediu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52" fillId="32" borderId="0" applyNumberFormat="0" applyBorder="0" applyAlignment="0" applyProtection="0"/>
  </cellStyleXfs>
  <cellXfs count="154">
    <xf numFmtId="0" fontId="0" fillId="0" borderId="0" xfId="0" applyFont="1" applyAlignment="1">
      <alignment vertical="center"/>
    </xf>
    <xf numFmtId="0" fontId="53" fillId="0" borderId="0" xfId="0" applyFont="1" applyAlignment="1">
      <alignment vertical="center"/>
    </xf>
    <xf numFmtId="0" fontId="53" fillId="0" borderId="0" xfId="0" applyFont="1" applyAlignment="1">
      <alignment vertical="center"/>
    </xf>
    <xf numFmtId="0" fontId="54" fillId="0" borderId="0" xfId="0" applyFont="1" applyAlignment="1">
      <alignment horizontal="center" vertical="center" shrinkToFit="1"/>
    </xf>
    <xf numFmtId="0" fontId="55" fillId="0" borderId="0" xfId="0" applyFont="1" applyAlignment="1">
      <alignment horizontal="right" vertical="center" shrinkToFit="1"/>
    </xf>
    <xf numFmtId="0" fontId="53" fillId="0" borderId="10" xfId="0" applyFont="1" applyBorder="1" applyAlignment="1">
      <alignment horizontal="center" vertical="center"/>
    </xf>
    <xf numFmtId="0" fontId="54" fillId="0" borderId="11" xfId="0" applyFont="1" applyBorder="1" applyAlignment="1">
      <alignment horizontal="center" vertical="center" shrinkToFit="1"/>
    </xf>
    <xf numFmtId="0" fontId="53" fillId="0" borderId="12" xfId="0" applyFont="1" applyBorder="1" applyAlignment="1">
      <alignment horizontal="center" vertical="center"/>
    </xf>
    <xf numFmtId="0" fontId="53" fillId="0" borderId="13" xfId="0" applyFont="1" applyBorder="1" applyAlignment="1">
      <alignment horizontal="left" vertical="center"/>
    </xf>
    <xf numFmtId="41" fontId="54" fillId="0" borderId="14" xfId="0" applyNumberFormat="1" applyFont="1" applyBorder="1" applyAlignment="1">
      <alignment horizontal="center" vertical="center"/>
    </xf>
    <xf numFmtId="0" fontId="54" fillId="0" borderId="15" xfId="0" applyFont="1" applyBorder="1" applyAlignment="1">
      <alignment horizontal="center" vertical="center" shrinkToFit="1"/>
    </xf>
    <xf numFmtId="0" fontId="54" fillId="0" borderId="16" xfId="0" applyFont="1" applyBorder="1" applyAlignment="1">
      <alignment horizontal="center" vertical="center" shrinkToFit="1"/>
    </xf>
    <xf numFmtId="41" fontId="54" fillId="0" borderId="17" xfId="0" applyNumberFormat="1" applyFont="1" applyBorder="1" applyAlignment="1">
      <alignment horizontal="center" vertical="center" shrinkToFit="1"/>
    </xf>
    <xf numFmtId="42" fontId="56" fillId="0" borderId="18" xfId="0" applyNumberFormat="1" applyFont="1" applyBorder="1" applyAlignment="1">
      <alignment horizontal="center" vertical="center" shrinkToFit="1"/>
    </xf>
    <xf numFmtId="42" fontId="56" fillId="0" borderId="19" xfId="0" applyNumberFormat="1" applyFont="1" applyBorder="1" applyAlignment="1">
      <alignment vertical="center" shrinkToFit="1"/>
    </xf>
    <xf numFmtId="41" fontId="54" fillId="0" borderId="20" xfId="0" applyNumberFormat="1" applyFont="1" applyBorder="1" applyAlignment="1">
      <alignment vertical="center" shrinkToFit="1"/>
    </xf>
    <xf numFmtId="0" fontId="53" fillId="0" borderId="21" xfId="0" applyFont="1" applyBorder="1" applyAlignment="1">
      <alignment horizontal="center" vertical="center"/>
    </xf>
    <xf numFmtId="0" fontId="53" fillId="0" borderId="0" xfId="0" applyFont="1" applyAlignment="1">
      <alignment horizontal="center" vertical="center"/>
    </xf>
    <xf numFmtId="0" fontId="53" fillId="0" borderId="22" xfId="0" applyFont="1" applyBorder="1" applyAlignment="1">
      <alignment horizontal="center" vertical="center" wrapText="1" shrinkToFit="1"/>
    </xf>
    <xf numFmtId="0" fontId="57" fillId="0" borderId="23" xfId="0" applyFont="1" applyBorder="1" applyAlignment="1">
      <alignment horizontal="center" vertical="center" wrapText="1" shrinkToFit="1"/>
    </xf>
    <xf numFmtId="0" fontId="53" fillId="33" borderId="0" xfId="0" applyFont="1" applyFill="1" applyAlignment="1" applyProtection="1">
      <alignment horizontal="center" vertical="center"/>
      <protection locked="0"/>
    </xf>
    <xf numFmtId="0" fontId="53" fillId="33" borderId="0" xfId="0" applyFont="1" applyFill="1" applyAlignment="1" applyProtection="1">
      <alignment horizontal="left" vertical="center"/>
      <protection locked="0"/>
    </xf>
    <xf numFmtId="0" fontId="53" fillId="0" borderId="0" xfId="0" applyFont="1" applyAlignment="1">
      <alignment horizontal="center" vertical="center"/>
    </xf>
    <xf numFmtId="0" fontId="53" fillId="0" borderId="0" xfId="0" applyFont="1" applyAlignment="1">
      <alignment horizontal="center" vertical="center"/>
    </xf>
    <xf numFmtId="0" fontId="53" fillId="0" borderId="21" xfId="0" applyFont="1" applyBorder="1" applyAlignment="1">
      <alignment horizontal="center" vertical="center"/>
    </xf>
    <xf numFmtId="0" fontId="54" fillId="0" borderId="12" xfId="0" applyFont="1" applyBorder="1" applyAlignment="1">
      <alignment horizontal="center" vertical="center" shrinkToFit="1"/>
    </xf>
    <xf numFmtId="0" fontId="54" fillId="0" borderId="10" xfId="0" applyFont="1" applyBorder="1" applyAlignment="1">
      <alignment horizontal="center" vertical="center" shrinkToFit="1"/>
    </xf>
    <xf numFmtId="41" fontId="54" fillId="0" borderId="17" xfId="0" applyNumberFormat="1" applyFont="1" applyBorder="1" applyAlignment="1">
      <alignment horizontal="right" vertical="center" shrinkToFit="1"/>
    </xf>
    <xf numFmtId="41" fontId="54" fillId="0" borderId="24" xfId="0" applyNumberFormat="1" applyFont="1" applyBorder="1" applyAlignment="1">
      <alignment horizontal="right" vertical="center"/>
    </xf>
    <xf numFmtId="0" fontId="58" fillId="34" borderId="0" xfId="0" applyFont="1" applyFill="1" applyAlignment="1" applyProtection="1">
      <alignment vertical="center" shrinkToFit="1"/>
      <protection locked="0"/>
    </xf>
    <xf numFmtId="0" fontId="53" fillId="34" borderId="12" xfId="0" applyFont="1" applyFill="1" applyBorder="1" applyAlignment="1">
      <alignment horizontal="center" vertical="center"/>
    </xf>
    <xf numFmtId="0" fontId="59" fillId="34" borderId="25" xfId="0" applyFont="1" applyFill="1" applyBorder="1" applyAlignment="1" applyProtection="1">
      <alignment horizontal="center" vertical="center" shrinkToFit="1"/>
      <protection locked="0"/>
    </xf>
    <xf numFmtId="0" fontId="59" fillId="34" borderId="25" xfId="0" applyFont="1" applyFill="1" applyBorder="1" applyAlignment="1" applyProtection="1">
      <alignment horizontal="center" vertical="center"/>
      <protection locked="0"/>
    </xf>
    <xf numFmtId="0" fontId="54" fillId="34" borderId="25" xfId="0" applyFont="1" applyFill="1" applyBorder="1" applyAlignment="1" applyProtection="1">
      <alignment horizontal="center" vertical="center" shrinkToFit="1"/>
      <protection locked="0"/>
    </xf>
    <xf numFmtId="0" fontId="53" fillId="34" borderId="25" xfId="0" applyFont="1" applyFill="1" applyBorder="1" applyAlignment="1" applyProtection="1">
      <alignment horizontal="center" vertical="center"/>
      <protection locked="0"/>
    </xf>
    <xf numFmtId="0" fontId="53" fillId="34" borderId="25" xfId="0" applyFont="1" applyFill="1" applyBorder="1" applyAlignment="1" applyProtection="1">
      <alignment horizontal="center" vertical="center" shrinkToFit="1"/>
      <protection locked="0"/>
    </xf>
    <xf numFmtId="0" fontId="60" fillId="34" borderId="25" xfId="0" applyFont="1" applyFill="1" applyBorder="1" applyAlignment="1" applyProtection="1">
      <alignment horizontal="center" vertical="center" shrinkToFit="1"/>
      <protection locked="0"/>
    </xf>
    <xf numFmtId="0" fontId="60" fillId="34" borderId="26" xfId="0" applyFont="1" applyFill="1" applyBorder="1" applyAlignment="1" applyProtection="1">
      <alignment horizontal="center" vertical="center" shrinkToFit="1"/>
      <protection locked="0"/>
    </xf>
    <xf numFmtId="0" fontId="53" fillId="34" borderId="10" xfId="0" applyFont="1" applyFill="1" applyBorder="1" applyAlignment="1">
      <alignment horizontal="center" vertical="center"/>
    </xf>
    <xf numFmtId="0" fontId="61" fillId="34" borderId="25" xfId="0" applyFont="1" applyFill="1" applyBorder="1" applyAlignment="1" applyProtection="1">
      <alignment horizontal="center" vertical="center" shrinkToFit="1"/>
      <protection locked="0"/>
    </xf>
    <xf numFmtId="0" fontId="54" fillId="34" borderId="11" xfId="0" applyFont="1" applyFill="1" applyBorder="1" applyAlignment="1" applyProtection="1">
      <alignment horizontal="center" vertical="center" shrinkToFit="1"/>
      <protection locked="0"/>
    </xf>
    <xf numFmtId="0" fontId="60" fillId="34" borderId="11" xfId="0" applyFont="1" applyFill="1" applyBorder="1" applyAlignment="1" applyProtection="1">
      <alignment horizontal="center" vertical="center" shrinkToFit="1"/>
      <protection locked="0"/>
    </xf>
    <xf numFmtId="0" fontId="60" fillId="34" borderId="27" xfId="0" applyFont="1" applyFill="1" applyBorder="1" applyAlignment="1" applyProtection="1">
      <alignment horizontal="center" vertical="center" shrinkToFit="1"/>
      <protection locked="0"/>
    </xf>
    <xf numFmtId="0" fontId="53" fillId="34" borderId="0" xfId="0" applyFont="1" applyFill="1" applyAlignment="1">
      <alignment horizontal="center" vertical="center"/>
    </xf>
    <xf numFmtId="0" fontId="55" fillId="34" borderId="0" xfId="0" applyFont="1" applyFill="1" applyAlignment="1">
      <alignment horizontal="right" vertical="center" shrinkToFit="1"/>
    </xf>
    <xf numFmtId="0" fontId="54" fillId="34" borderId="0" xfId="0" applyFont="1" applyFill="1" applyAlignment="1">
      <alignment horizontal="center" vertical="center" shrinkToFit="1"/>
    </xf>
    <xf numFmtId="0" fontId="53" fillId="34" borderId="0" xfId="0" applyFont="1" applyFill="1" applyAlignment="1">
      <alignment vertical="center"/>
    </xf>
    <xf numFmtId="0" fontId="54" fillId="34" borderId="15" xfId="0" applyFont="1" applyFill="1" applyBorder="1" applyAlignment="1">
      <alignment horizontal="center" vertical="center" shrinkToFit="1"/>
    </xf>
    <xf numFmtId="0" fontId="54" fillId="34" borderId="16" xfId="0" applyFont="1" applyFill="1" applyBorder="1" applyAlignment="1">
      <alignment horizontal="center" vertical="center" shrinkToFit="1"/>
    </xf>
    <xf numFmtId="0" fontId="54" fillId="34" borderId="28" xfId="0" applyFont="1" applyFill="1" applyBorder="1" applyAlignment="1">
      <alignment horizontal="center" vertical="center" shrinkToFit="1"/>
    </xf>
    <xf numFmtId="0" fontId="54" fillId="34" borderId="29" xfId="0" applyFont="1" applyFill="1" applyBorder="1" applyAlignment="1">
      <alignment horizontal="center" vertical="center"/>
    </xf>
    <xf numFmtId="0" fontId="54" fillId="34" borderId="12" xfId="0" applyFont="1" applyFill="1" applyBorder="1" applyAlignment="1">
      <alignment horizontal="center" vertical="center" shrinkToFit="1"/>
    </xf>
    <xf numFmtId="0" fontId="54" fillId="34" borderId="11" xfId="0" applyFont="1" applyFill="1" applyBorder="1" applyAlignment="1">
      <alignment horizontal="center" vertical="center" shrinkToFit="1"/>
    </xf>
    <xf numFmtId="41" fontId="54" fillId="34" borderId="17" xfId="0" applyNumberFormat="1" applyFont="1" applyFill="1" applyBorder="1" applyAlignment="1">
      <alignment horizontal="right" vertical="center" shrinkToFit="1"/>
    </xf>
    <xf numFmtId="41" fontId="54" fillId="34" borderId="24" xfId="0" applyNumberFormat="1" applyFont="1" applyFill="1" applyBorder="1" applyAlignment="1">
      <alignment horizontal="right" vertical="center"/>
    </xf>
    <xf numFmtId="0" fontId="54" fillId="34" borderId="10" xfId="0" applyFont="1" applyFill="1" applyBorder="1" applyAlignment="1">
      <alignment horizontal="center" vertical="center" shrinkToFit="1"/>
    </xf>
    <xf numFmtId="41" fontId="54" fillId="34" borderId="14" xfId="0" applyNumberFormat="1" applyFont="1" applyFill="1" applyBorder="1" applyAlignment="1">
      <alignment horizontal="center" vertical="center"/>
    </xf>
    <xf numFmtId="41" fontId="54" fillId="34" borderId="17" xfId="0" applyNumberFormat="1" applyFont="1" applyFill="1" applyBorder="1" applyAlignment="1">
      <alignment horizontal="center" vertical="center" shrinkToFit="1"/>
    </xf>
    <xf numFmtId="41" fontId="54" fillId="34" borderId="20" xfId="0" applyNumberFormat="1" applyFont="1" applyFill="1" applyBorder="1" applyAlignment="1">
      <alignment vertical="center" shrinkToFit="1"/>
    </xf>
    <xf numFmtId="42" fontId="56" fillId="34" borderId="18" xfId="0" applyNumberFormat="1" applyFont="1" applyFill="1" applyBorder="1" applyAlignment="1">
      <alignment horizontal="center" vertical="center" shrinkToFit="1"/>
    </xf>
    <xf numFmtId="42" fontId="56" fillId="34" borderId="19" xfId="0" applyNumberFormat="1" applyFont="1" applyFill="1" applyBorder="1" applyAlignment="1">
      <alignment vertical="center" shrinkToFit="1"/>
    </xf>
    <xf numFmtId="0" fontId="53" fillId="34" borderId="0" xfId="0" applyFont="1" applyFill="1" applyAlignment="1" applyProtection="1">
      <alignment horizontal="center" vertical="center"/>
      <protection locked="0"/>
    </xf>
    <xf numFmtId="0" fontId="53" fillId="34" borderId="0" xfId="0" applyFont="1" applyFill="1" applyAlignment="1" applyProtection="1">
      <alignment horizontal="left" vertical="center"/>
      <protection locked="0"/>
    </xf>
    <xf numFmtId="0" fontId="54" fillId="33" borderId="28" xfId="0" applyFont="1" applyFill="1" applyBorder="1" applyAlignment="1">
      <alignment horizontal="center" vertical="center" shrinkToFit="1"/>
    </xf>
    <xf numFmtId="0" fontId="54" fillId="33" borderId="29" xfId="0" applyFont="1" applyFill="1" applyBorder="1" applyAlignment="1">
      <alignment horizontal="center" vertical="center"/>
    </xf>
    <xf numFmtId="0" fontId="59" fillId="33" borderId="25" xfId="0" applyFont="1" applyFill="1" applyBorder="1" applyAlignment="1" applyProtection="1">
      <alignment horizontal="center" vertical="center" shrinkToFit="1"/>
      <protection locked="0"/>
    </xf>
    <xf numFmtId="0" fontId="59" fillId="33" borderId="25" xfId="0" applyFont="1" applyFill="1" applyBorder="1" applyAlignment="1" applyProtection="1">
      <alignment horizontal="center" vertical="center"/>
      <protection locked="0"/>
    </xf>
    <xf numFmtId="0" fontId="54" fillId="33" borderId="25" xfId="0" applyFont="1" applyFill="1" applyBorder="1" applyAlignment="1" applyProtection="1">
      <alignment horizontal="center" vertical="center" shrinkToFit="1"/>
      <protection locked="0"/>
    </xf>
    <xf numFmtId="0" fontId="53" fillId="33" borderId="25" xfId="0" applyFont="1" applyFill="1" applyBorder="1" applyAlignment="1" applyProtection="1">
      <alignment horizontal="center" vertical="center"/>
      <protection locked="0"/>
    </xf>
    <xf numFmtId="0" fontId="53" fillId="33" borderId="25" xfId="0" applyFont="1" applyFill="1" applyBorder="1" applyAlignment="1" applyProtection="1">
      <alignment horizontal="center" vertical="center" shrinkToFit="1"/>
      <protection locked="0"/>
    </xf>
    <xf numFmtId="0" fontId="60" fillId="33" borderId="25" xfId="0" applyFont="1" applyFill="1" applyBorder="1" applyAlignment="1" applyProtection="1">
      <alignment horizontal="center" vertical="center" shrinkToFit="1"/>
      <protection locked="0"/>
    </xf>
    <xf numFmtId="0" fontId="60" fillId="33" borderId="26" xfId="0" applyFont="1" applyFill="1" applyBorder="1" applyAlignment="1" applyProtection="1">
      <alignment horizontal="center" vertical="center" shrinkToFit="1"/>
      <protection locked="0"/>
    </xf>
    <xf numFmtId="0" fontId="61" fillId="33" borderId="25" xfId="0" applyFont="1" applyFill="1" applyBorder="1" applyAlignment="1" applyProtection="1">
      <alignment horizontal="center" vertical="center" shrinkToFit="1"/>
      <protection locked="0"/>
    </xf>
    <xf numFmtId="0" fontId="54" fillId="33" borderId="11" xfId="0" applyFont="1" applyFill="1" applyBorder="1" applyAlignment="1" applyProtection="1">
      <alignment horizontal="center" vertical="center" shrinkToFit="1"/>
      <protection locked="0"/>
    </xf>
    <xf numFmtId="0" fontId="60" fillId="33" borderId="11" xfId="0" applyFont="1" applyFill="1" applyBorder="1" applyAlignment="1" applyProtection="1">
      <alignment horizontal="center" vertical="center" shrinkToFit="1"/>
      <protection locked="0"/>
    </xf>
    <xf numFmtId="0" fontId="60" fillId="33" borderId="27" xfId="0" applyFont="1" applyFill="1" applyBorder="1" applyAlignment="1" applyProtection="1">
      <alignment horizontal="center" vertical="center" shrinkToFit="1"/>
      <protection locked="0"/>
    </xf>
    <xf numFmtId="0" fontId="59" fillId="0" borderId="0" xfId="0" applyFont="1" applyFill="1" applyBorder="1" applyAlignment="1" applyProtection="1">
      <alignment horizontal="center" vertical="center" shrinkToFit="1"/>
      <protection locked="0"/>
    </xf>
    <xf numFmtId="0" fontId="62" fillId="33" borderId="25" xfId="0" applyFont="1" applyFill="1" applyBorder="1" applyAlignment="1" applyProtection="1">
      <alignment horizontal="center" vertical="center" shrinkToFit="1"/>
      <protection locked="0"/>
    </xf>
    <xf numFmtId="0" fontId="53" fillId="0" borderId="0" xfId="0" applyFont="1" applyAlignment="1">
      <alignment horizontal="left" vertical="center"/>
    </xf>
    <xf numFmtId="0" fontId="54" fillId="0" borderId="0" xfId="0" applyFont="1" applyAlignment="1">
      <alignment horizontal="center" vertical="center"/>
    </xf>
    <xf numFmtId="0" fontId="53" fillId="0" borderId="15" xfId="0" applyFont="1" applyBorder="1" applyAlignment="1">
      <alignment horizontal="center" vertical="center"/>
    </xf>
    <xf numFmtId="0" fontId="53" fillId="0" borderId="30" xfId="0" applyFont="1" applyBorder="1" applyAlignment="1">
      <alignment horizontal="center" vertical="center"/>
    </xf>
    <xf numFmtId="0" fontId="53" fillId="0" borderId="16" xfId="0" applyFont="1" applyBorder="1" applyAlignment="1">
      <alignment horizontal="center" vertical="center"/>
    </xf>
    <xf numFmtId="0" fontId="53" fillId="0" borderId="21" xfId="0" applyFont="1" applyBorder="1" applyAlignment="1">
      <alignment horizontal="center" vertical="center"/>
    </xf>
    <xf numFmtId="0" fontId="53" fillId="0" borderId="16" xfId="0" applyFont="1" applyBorder="1" applyAlignment="1">
      <alignment horizontal="center" vertical="center" shrinkToFit="1"/>
    </xf>
    <xf numFmtId="0" fontId="53" fillId="0" borderId="21" xfId="0" applyFont="1" applyBorder="1" applyAlignment="1">
      <alignment horizontal="center" vertical="center" shrinkToFit="1"/>
    </xf>
    <xf numFmtId="0" fontId="53" fillId="0" borderId="16" xfId="0" applyFont="1" applyBorder="1" applyAlignment="1">
      <alignment horizontal="center" vertical="center" wrapText="1"/>
    </xf>
    <xf numFmtId="0" fontId="53" fillId="0" borderId="31" xfId="0" applyFont="1" applyBorder="1" applyAlignment="1">
      <alignment horizontal="center" vertical="center"/>
    </xf>
    <xf numFmtId="0" fontId="53" fillId="0" borderId="32" xfId="0" applyFont="1" applyBorder="1" applyAlignment="1">
      <alignment horizontal="center" vertical="center"/>
    </xf>
    <xf numFmtId="0" fontId="54" fillId="34" borderId="33" xfId="0" applyFont="1" applyFill="1" applyBorder="1" applyAlignment="1">
      <alignment horizontal="center" vertical="center" shrinkToFit="1"/>
    </xf>
    <xf numFmtId="0" fontId="54" fillId="34" borderId="16" xfId="0" applyFont="1" applyFill="1" applyBorder="1" applyAlignment="1">
      <alignment horizontal="center" vertical="center" shrinkToFit="1"/>
    </xf>
    <xf numFmtId="0" fontId="54" fillId="34" borderId="31" xfId="0" applyFont="1" applyFill="1" applyBorder="1" applyAlignment="1">
      <alignment horizontal="center" vertical="center" shrinkToFit="1"/>
    </xf>
    <xf numFmtId="0" fontId="54" fillId="34" borderId="34" xfId="0" applyFont="1" applyFill="1" applyBorder="1" applyAlignment="1">
      <alignment horizontal="right" vertical="center" shrinkToFit="1"/>
    </xf>
    <xf numFmtId="0" fontId="54" fillId="34" borderId="35" xfId="0" applyFont="1" applyFill="1" applyBorder="1" applyAlignment="1">
      <alignment horizontal="right" vertical="center" shrinkToFit="1"/>
    </xf>
    <xf numFmtId="0" fontId="54" fillId="34" borderId="36" xfId="0" applyFont="1" applyFill="1" applyBorder="1" applyAlignment="1">
      <alignment horizontal="center" vertical="center" shrinkToFit="1"/>
    </xf>
    <xf numFmtId="0" fontId="54" fillId="34" borderId="37" xfId="0" applyFont="1" applyFill="1" applyBorder="1" applyAlignment="1">
      <alignment horizontal="center" vertical="center" shrinkToFit="1"/>
    </xf>
    <xf numFmtId="42" fontId="56" fillId="34" borderId="38" xfId="0" applyNumberFormat="1" applyFont="1" applyFill="1" applyBorder="1" applyAlignment="1">
      <alignment horizontal="center" vertical="center" shrinkToFit="1"/>
    </xf>
    <xf numFmtId="42" fontId="56" fillId="34" borderId="39" xfId="0" applyNumberFormat="1" applyFont="1" applyFill="1" applyBorder="1" applyAlignment="1">
      <alignment horizontal="center" vertical="center" shrinkToFit="1"/>
    </xf>
    <xf numFmtId="42" fontId="56" fillId="34" borderId="40" xfId="0" applyNumberFormat="1" applyFont="1" applyFill="1" applyBorder="1" applyAlignment="1">
      <alignment horizontal="center" vertical="center" shrinkToFit="1"/>
    </xf>
    <xf numFmtId="42" fontId="56" fillId="34" borderId="41" xfId="0" applyNumberFormat="1" applyFont="1" applyFill="1" applyBorder="1" applyAlignment="1">
      <alignment horizontal="center" vertical="center" shrinkToFit="1"/>
    </xf>
    <xf numFmtId="0" fontId="63" fillId="34" borderId="42" xfId="0" applyFont="1" applyFill="1" applyBorder="1" applyAlignment="1">
      <alignment horizontal="center" vertical="center" textRotation="255" shrinkToFit="1"/>
    </xf>
    <xf numFmtId="0" fontId="63" fillId="34" borderId="43" xfId="0" applyFont="1" applyFill="1" applyBorder="1" applyAlignment="1">
      <alignment horizontal="center" vertical="center" textRotation="255" shrinkToFit="1"/>
    </xf>
    <xf numFmtId="0" fontId="63" fillId="34" borderId="44" xfId="0" applyFont="1" applyFill="1" applyBorder="1" applyAlignment="1">
      <alignment horizontal="center" vertical="center" textRotation="255" shrinkToFit="1"/>
    </xf>
    <xf numFmtId="42" fontId="64" fillId="34" borderId="45" xfId="0" applyNumberFormat="1" applyFont="1" applyFill="1" applyBorder="1" applyAlignment="1">
      <alignment horizontal="center" vertical="center" shrinkToFit="1"/>
    </xf>
    <xf numFmtId="42" fontId="64" fillId="34" borderId="46" xfId="0" applyNumberFormat="1" applyFont="1" applyFill="1" applyBorder="1" applyAlignment="1">
      <alignment horizontal="center" vertical="center" shrinkToFit="1"/>
    </xf>
    <xf numFmtId="42" fontId="64" fillId="34" borderId="0" xfId="0" applyNumberFormat="1" applyFont="1" applyFill="1" applyBorder="1" applyAlignment="1">
      <alignment horizontal="center" vertical="center" shrinkToFit="1"/>
    </xf>
    <xf numFmtId="42" fontId="64" fillId="34" borderId="47" xfId="0" applyNumberFormat="1" applyFont="1" applyFill="1" applyBorder="1" applyAlignment="1">
      <alignment horizontal="center" vertical="center" shrinkToFit="1"/>
    </xf>
    <xf numFmtId="42" fontId="64" fillId="34" borderId="48" xfId="0" applyNumberFormat="1" applyFont="1" applyFill="1" applyBorder="1" applyAlignment="1">
      <alignment horizontal="center" vertical="center" shrinkToFit="1"/>
    </xf>
    <xf numFmtId="42" fontId="64" fillId="34" borderId="41" xfId="0" applyNumberFormat="1" applyFont="1" applyFill="1" applyBorder="1" applyAlignment="1">
      <alignment horizontal="center" vertical="center" shrinkToFit="1"/>
    </xf>
    <xf numFmtId="0" fontId="65" fillId="34" borderId="49" xfId="0" applyFont="1" applyFill="1" applyBorder="1" applyAlignment="1">
      <alignment horizontal="center" vertical="center" shrinkToFit="1"/>
    </xf>
    <xf numFmtId="0" fontId="65" fillId="34" borderId="50" xfId="0" applyFont="1" applyFill="1" applyBorder="1" applyAlignment="1">
      <alignment horizontal="center" vertical="center" shrinkToFit="1"/>
    </xf>
    <xf numFmtId="0" fontId="53" fillId="34" borderId="0" xfId="0" applyFont="1" applyFill="1" applyAlignment="1" applyProtection="1">
      <alignment horizontal="center" vertical="center"/>
      <protection locked="0"/>
    </xf>
    <xf numFmtId="0" fontId="53" fillId="34" borderId="0" xfId="0" applyFont="1" applyFill="1" applyAlignment="1">
      <alignment horizontal="left" vertical="center"/>
    </xf>
    <xf numFmtId="0" fontId="53" fillId="34" borderId="13" xfId="0" applyFont="1" applyFill="1" applyBorder="1" applyAlignment="1">
      <alignment horizontal="center" vertical="center" shrinkToFit="1"/>
    </xf>
    <xf numFmtId="0" fontId="53" fillId="34" borderId="13" xfId="0" applyFont="1" applyFill="1" applyBorder="1" applyAlignment="1" applyProtection="1">
      <alignment horizontal="right" vertical="center" shrinkToFit="1"/>
      <protection locked="0"/>
    </xf>
    <xf numFmtId="0" fontId="53" fillId="34" borderId="0" xfId="0" applyFont="1" applyFill="1" applyAlignment="1">
      <alignment horizontal="center" vertical="center"/>
    </xf>
    <xf numFmtId="0" fontId="59" fillId="34" borderId="13" xfId="0" applyFont="1" applyFill="1" applyBorder="1" applyAlignment="1" applyProtection="1">
      <alignment horizontal="center" vertical="center" shrinkToFit="1"/>
      <protection locked="0"/>
    </xf>
    <xf numFmtId="0" fontId="53" fillId="34" borderId="0" xfId="0" applyFont="1" applyFill="1" applyAlignment="1" applyProtection="1">
      <alignment horizontal="right" vertical="center"/>
      <protection locked="0"/>
    </xf>
    <xf numFmtId="0" fontId="58" fillId="34" borderId="0" xfId="0" applyFont="1" applyFill="1" applyAlignment="1" applyProtection="1">
      <alignment horizontal="right" vertical="center" shrinkToFit="1"/>
      <protection locked="0"/>
    </xf>
    <xf numFmtId="0" fontId="58" fillId="34" borderId="0" xfId="0" applyFont="1" applyFill="1" applyAlignment="1">
      <alignment horizontal="center" vertical="center" shrinkToFit="1"/>
    </xf>
    <xf numFmtId="0" fontId="4" fillId="34" borderId="0" xfId="0" applyFont="1" applyFill="1" applyAlignment="1" applyProtection="1">
      <alignment horizontal="right" vertical="center" shrinkToFit="1"/>
      <protection locked="0"/>
    </xf>
    <xf numFmtId="0" fontId="66" fillId="0" borderId="0" xfId="0" applyFont="1" applyBorder="1" applyAlignment="1">
      <alignment horizontal="left" vertical="center" shrinkToFit="1"/>
    </xf>
    <xf numFmtId="0" fontId="53" fillId="0" borderId="13" xfId="0" applyFont="1" applyBorder="1" applyAlignment="1">
      <alignment horizontal="center" vertical="center" shrinkToFit="1"/>
    </xf>
    <xf numFmtId="0" fontId="53" fillId="35" borderId="13" xfId="0" applyFont="1" applyFill="1" applyBorder="1" applyAlignment="1" applyProtection="1">
      <alignment horizontal="right" vertical="center" shrinkToFit="1"/>
      <protection locked="0"/>
    </xf>
    <xf numFmtId="0" fontId="59" fillId="33" borderId="13" xfId="0" applyFont="1" applyFill="1" applyBorder="1" applyAlignment="1" applyProtection="1">
      <alignment horizontal="center" vertical="center" shrinkToFit="1"/>
      <protection locked="0"/>
    </xf>
    <xf numFmtId="0" fontId="54" fillId="0" borderId="34" xfId="0" applyFont="1" applyBorder="1" applyAlignment="1">
      <alignment horizontal="center" vertical="center" shrinkToFit="1"/>
    </xf>
    <xf numFmtId="0" fontId="54" fillId="0" borderId="35" xfId="0" applyFont="1" applyBorder="1" applyAlignment="1">
      <alignment horizontal="center" vertical="center" shrinkToFit="1"/>
    </xf>
    <xf numFmtId="0" fontId="54" fillId="0" borderId="36" xfId="0" applyFont="1" applyBorder="1" applyAlignment="1">
      <alignment horizontal="center" vertical="center" shrinkToFit="1"/>
    </xf>
    <xf numFmtId="0" fontId="54" fillId="0" borderId="37" xfId="0" applyFont="1" applyBorder="1" applyAlignment="1">
      <alignment horizontal="center" vertical="center" shrinkToFit="1"/>
    </xf>
    <xf numFmtId="0" fontId="53" fillId="35" borderId="0" xfId="0" applyFont="1" applyFill="1" applyAlignment="1" applyProtection="1">
      <alignment horizontal="right" vertical="center"/>
      <protection locked="0"/>
    </xf>
    <xf numFmtId="0" fontId="53" fillId="0" borderId="0" xfId="0" applyFont="1" applyAlignment="1">
      <alignment horizontal="center" vertical="center"/>
    </xf>
    <xf numFmtId="42" fontId="56" fillId="0" borderId="38" xfId="0" applyNumberFormat="1" applyFont="1" applyBorder="1" applyAlignment="1">
      <alignment horizontal="center" vertical="center" shrinkToFit="1"/>
    </xf>
    <xf numFmtId="42" fontId="56" fillId="0" borderId="39" xfId="0" applyNumberFormat="1" applyFont="1" applyBorder="1" applyAlignment="1">
      <alignment horizontal="center" vertical="center" shrinkToFit="1"/>
    </xf>
    <xf numFmtId="42" fontId="56" fillId="0" borderId="40" xfId="0" applyNumberFormat="1" applyFont="1" applyBorder="1" applyAlignment="1">
      <alignment horizontal="center" vertical="center" shrinkToFit="1"/>
    </xf>
    <xf numFmtId="42" fontId="56" fillId="0" borderId="41" xfId="0" applyNumberFormat="1" applyFont="1" applyBorder="1" applyAlignment="1">
      <alignment horizontal="center" vertical="center" shrinkToFit="1"/>
    </xf>
    <xf numFmtId="0" fontId="58" fillId="35" borderId="0" xfId="0" applyFont="1" applyFill="1" applyAlignment="1" applyProtection="1">
      <alignment horizontal="right" vertical="center" shrinkToFit="1"/>
      <protection locked="0"/>
    </xf>
    <xf numFmtId="0" fontId="54" fillId="0" borderId="48" xfId="0" applyFont="1" applyBorder="1" applyAlignment="1">
      <alignment horizontal="center" vertical="center" wrapText="1"/>
    </xf>
    <xf numFmtId="0" fontId="58" fillId="0" borderId="0" xfId="0" applyFont="1" applyAlignment="1">
      <alignment horizontal="center" vertical="center" shrinkToFit="1"/>
    </xf>
    <xf numFmtId="0" fontId="4" fillId="35" borderId="0" xfId="0" applyFont="1" applyFill="1" applyAlignment="1" applyProtection="1">
      <alignment horizontal="right" vertical="center" shrinkToFit="1"/>
      <protection locked="0"/>
    </xf>
    <xf numFmtId="0" fontId="54" fillId="33" borderId="33" xfId="0" applyFont="1" applyFill="1" applyBorder="1" applyAlignment="1">
      <alignment horizontal="center" vertical="center" shrinkToFit="1"/>
    </xf>
    <xf numFmtId="0" fontId="54" fillId="33" borderId="16" xfId="0" applyFont="1" applyFill="1" applyBorder="1" applyAlignment="1">
      <alignment horizontal="center" vertical="center" shrinkToFit="1"/>
    </xf>
    <xf numFmtId="0" fontId="54" fillId="33" borderId="31" xfId="0" applyFont="1" applyFill="1" applyBorder="1" applyAlignment="1">
      <alignment horizontal="center" vertical="center" shrinkToFit="1"/>
    </xf>
    <xf numFmtId="0" fontId="63" fillId="0" borderId="42" xfId="0" applyFont="1" applyBorder="1" applyAlignment="1">
      <alignment horizontal="center" vertical="center" textRotation="255" shrinkToFit="1"/>
    </xf>
    <xf numFmtId="0" fontId="63" fillId="0" borderId="43" xfId="0" applyFont="1" applyBorder="1" applyAlignment="1">
      <alignment horizontal="center" vertical="center" textRotation="255" shrinkToFit="1"/>
    </xf>
    <xf numFmtId="0" fontId="63" fillId="0" borderId="44" xfId="0" applyFont="1" applyBorder="1" applyAlignment="1">
      <alignment horizontal="center" vertical="center" textRotation="255" shrinkToFit="1"/>
    </xf>
    <xf numFmtId="42" fontId="64" fillId="0" borderId="45" xfId="0" applyNumberFormat="1" applyFont="1" applyBorder="1" applyAlignment="1">
      <alignment horizontal="center" vertical="center" shrinkToFit="1"/>
    </xf>
    <xf numFmtId="42" fontId="64" fillId="0" borderId="46" xfId="0" applyNumberFormat="1" applyFont="1" applyBorder="1" applyAlignment="1">
      <alignment horizontal="center" vertical="center" shrinkToFit="1"/>
    </xf>
    <xf numFmtId="42" fontId="64" fillId="0" borderId="0" xfId="0" applyNumberFormat="1" applyFont="1" applyBorder="1" applyAlignment="1">
      <alignment horizontal="center" vertical="center" shrinkToFit="1"/>
    </xf>
    <xf numFmtId="42" fontId="64" fillId="0" borderId="47" xfId="0" applyNumberFormat="1" applyFont="1" applyBorder="1" applyAlignment="1">
      <alignment horizontal="center" vertical="center" shrinkToFit="1"/>
    </xf>
    <xf numFmtId="42" fontId="64" fillId="0" borderId="48" xfId="0" applyNumberFormat="1" applyFont="1" applyBorder="1" applyAlignment="1">
      <alignment horizontal="center" vertical="center" shrinkToFit="1"/>
    </xf>
    <xf numFmtId="42" fontId="64" fillId="0" borderId="41" xfId="0" applyNumberFormat="1" applyFont="1" applyBorder="1" applyAlignment="1">
      <alignment horizontal="center" vertical="center" shrinkToFit="1"/>
    </xf>
    <xf numFmtId="0" fontId="65" fillId="0" borderId="49" xfId="0" applyFont="1" applyFill="1" applyBorder="1" applyAlignment="1">
      <alignment horizontal="center" vertical="center" shrinkToFit="1"/>
    </xf>
    <xf numFmtId="0" fontId="65" fillId="0" borderId="50" xfId="0" applyFont="1" applyFill="1" applyBorder="1" applyAlignment="1">
      <alignment horizontal="center" vertical="center" shrinkToFit="1"/>
    </xf>
    <xf numFmtId="0" fontId="53" fillId="35" borderId="0" xfId="0" applyFont="1" applyFill="1" applyAlignment="1" applyProtection="1">
      <alignment horizontal="center" vertical="center"/>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0000"/>
  </sheetPr>
  <dimension ref="A1:P96"/>
  <sheetViews>
    <sheetView zoomScale="90" zoomScaleNormal="90" zoomScalePageLayoutView="0" workbookViewId="0" topLeftCell="A19">
      <selection activeCell="I92" sqref="I92"/>
    </sheetView>
  </sheetViews>
  <sheetFormatPr defaultColWidth="9.140625" defaultRowHeight="15"/>
  <cols>
    <col min="1" max="1" width="4.421875" style="23" customWidth="1"/>
    <col min="2" max="3" width="9.00390625" style="23" customWidth="1"/>
    <col min="4" max="5" width="15.00390625" style="23" customWidth="1"/>
    <col min="6" max="7" width="6.28125" style="23" customWidth="1"/>
    <col min="8" max="9" width="11.28125" style="1" customWidth="1"/>
    <col min="10" max="21" width="9.00390625" style="1" customWidth="1"/>
    <col min="22" max="16384" width="9.00390625" style="1" customWidth="1"/>
  </cols>
  <sheetData>
    <row r="1" spans="1:9" ht="22.5" customHeight="1">
      <c r="A1" s="78" t="s">
        <v>0</v>
      </c>
      <c r="B1" s="78"/>
      <c r="C1" s="78"/>
      <c r="D1" s="78"/>
      <c r="E1" s="78"/>
      <c r="F1" s="2"/>
      <c r="G1" s="2"/>
      <c r="I1" s="8" t="s">
        <v>1</v>
      </c>
    </row>
    <row r="2" spans="1:9" ht="22.5" customHeight="1" thickBot="1">
      <c r="A2" s="79" t="s">
        <v>193</v>
      </c>
      <c r="B2" s="79"/>
      <c r="C2" s="79"/>
      <c r="D2" s="79"/>
      <c r="E2" s="79"/>
      <c r="F2" s="79"/>
      <c r="G2" s="79"/>
      <c r="H2" s="79"/>
      <c r="I2" s="79"/>
    </row>
    <row r="3" spans="1:10" ht="22.5" customHeight="1">
      <c r="A3" s="80" t="s">
        <v>1</v>
      </c>
      <c r="B3" s="82" t="s">
        <v>2</v>
      </c>
      <c r="C3" s="84" t="s">
        <v>3</v>
      </c>
      <c r="D3" s="82" t="s">
        <v>4</v>
      </c>
      <c r="E3" s="82"/>
      <c r="F3" s="84" t="s">
        <v>5</v>
      </c>
      <c r="G3" s="18" t="s">
        <v>123</v>
      </c>
      <c r="H3" s="86" t="s">
        <v>61</v>
      </c>
      <c r="I3" s="87"/>
      <c r="J3" s="23"/>
    </row>
    <row r="4" spans="1:9" ht="22.5" customHeight="1" thickBot="1">
      <c r="A4" s="81"/>
      <c r="B4" s="83"/>
      <c r="C4" s="85"/>
      <c r="D4" s="24" t="s">
        <v>59</v>
      </c>
      <c r="E4" s="24" t="s">
        <v>60</v>
      </c>
      <c r="F4" s="85"/>
      <c r="G4" s="19" t="s">
        <v>124</v>
      </c>
      <c r="H4" s="83"/>
      <c r="I4" s="88"/>
    </row>
    <row r="5" spans="1:9" ht="26.25" customHeight="1" thickTop="1">
      <c r="A5" s="30">
        <v>1</v>
      </c>
      <c r="B5" s="31" t="s">
        <v>127</v>
      </c>
      <c r="C5" s="32" t="s">
        <v>34</v>
      </c>
      <c r="D5" s="33" t="s">
        <v>178</v>
      </c>
      <c r="E5" s="33" t="s">
        <v>179</v>
      </c>
      <c r="F5" s="34" t="s">
        <v>177</v>
      </c>
      <c r="G5" s="35" t="s">
        <v>56</v>
      </c>
      <c r="H5" s="36"/>
      <c r="I5" s="37"/>
    </row>
    <row r="6" spans="1:9" ht="26.25" customHeight="1">
      <c r="A6" s="38">
        <v>2</v>
      </c>
      <c r="B6" s="39" t="s">
        <v>176</v>
      </c>
      <c r="C6" s="32" t="s">
        <v>34</v>
      </c>
      <c r="D6" s="40" t="s">
        <v>180</v>
      </c>
      <c r="E6" s="40" t="s">
        <v>181</v>
      </c>
      <c r="F6" s="34" t="s">
        <v>177</v>
      </c>
      <c r="G6" s="35" t="s">
        <v>56</v>
      </c>
      <c r="H6" s="41"/>
      <c r="I6" s="42"/>
    </row>
    <row r="7" spans="1:9" ht="26.25" customHeight="1">
      <c r="A7" s="38">
        <v>3</v>
      </c>
      <c r="B7" s="39" t="s">
        <v>176</v>
      </c>
      <c r="C7" s="32" t="s">
        <v>183</v>
      </c>
      <c r="D7" s="40" t="s">
        <v>184</v>
      </c>
      <c r="E7" s="40" t="s">
        <v>185</v>
      </c>
      <c r="F7" s="34" t="s">
        <v>177</v>
      </c>
      <c r="G7" s="35" t="s">
        <v>56</v>
      </c>
      <c r="H7" s="41" t="s">
        <v>186</v>
      </c>
      <c r="I7" s="42" t="s">
        <v>187</v>
      </c>
    </row>
    <row r="8" spans="1:9" ht="26.25" customHeight="1">
      <c r="A8" s="38">
        <v>4</v>
      </c>
      <c r="B8" s="39"/>
      <c r="C8" s="32"/>
      <c r="D8" s="40"/>
      <c r="E8" s="40"/>
      <c r="F8" s="34"/>
      <c r="G8" s="35"/>
      <c r="H8" s="41"/>
      <c r="I8" s="42"/>
    </row>
    <row r="9" spans="1:9" ht="26.25" customHeight="1">
      <c r="A9" s="38">
        <v>5</v>
      </c>
      <c r="B9" s="39"/>
      <c r="C9" s="32"/>
      <c r="D9" s="40"/>
      <c r="E9" s="40"/>
      <c r="F9" s="34"/>
      <c r="G9" s="35"/>
      <c r="H9" s="41"/>
      <c r="I9" s="42"/>
    </row>
    <row r="10" spans="1:9" ht="26.25" customHeight="1">
      <c r="A10" s="38">
        <v>6</v>
      </c>
      <c r="B10" s="39"/>
      <c r="C10" s="32"/>
      <c r="D10" s="40"/>
      <c r="E10" s="40"/>
      <c r="F10" s="34"/>
      <c r="G10" s="35"/>
      <c r="H10" s="41"/>
      <c r="I10" s="42"/>
    </row>
    <row r="11" spans="1:9" ht="26.25" customHeight="1">
      <c r="A11" s="38">
        <v>7</v>
      </c>
      <c r="B11" s="39"/>
      <c r="C11" s="32"/>
      <c r="D11" s="40"/>
      <c r="E11" s="40"/>
      <c r="F11" s="34"/>
      <c r="G11" s="35"/>
      <c r="H11" s="41"/>
      <c r="I11" s="42"/>
    </row>
    <row r="12" spans="1:9" ht="26.25" customHeight="1">
      <c r="A12" s="38">
        <v>8</v>
      </c>
      <c r="B12" s="39"/>
      <c r="C12" s="32"/>
      <c r="D12" s="40"/>
      <c r="E12" s="40"/>
      <c r="F12" s="34"/>
      <c r="G12" s="35"/>
      <c r="H12" s="41"/>
      <c r="I12" s="42"/>
    </row>
    <row r="13" spans="1:9" ht="26.25" customHeight="1">
      <c r="A13" s="38">
        <v>9</v>
      </c>
      <c r="B13" s="39"/>
      <c r="C13" s="32"/>
      <c r="D13" s="40"/>
      <c r="E13" s="40"/>
      <c r="F13" s="34"/>
      <c r="G13" s="35"/>
      <c r="H13" s="41"/>
      <c r="I13" s="42"/>
    </row>
    <row r="14" spans="1:9" ht="26.25" customHeight="1">
      <c r="A14" s="38">
        <v>10</v>
      </c>
      <c r="B14" s="39"/>
      <c r="C14" s="32"/>
      <c r="D14" s="40"/>
      <c r="E14" s="40"/>
      <c r="F14" s="34"/>
      <c r="G14" s="35"/>
      <c r="H14" s="41"/>
      <c r="I14" s="42"/>
    </row>
    <row r="15" spans="1:9" ht="26.25" customHeight="1">
      <c r="A15" s="38">
        <v>11</v>
      </c>
      <c r="B15" s="39"/>
      <c r="C15" s="32"/>
      <c r="D15" s="40"/>
      <c r="E15" s="40"/>
      <c r="F15" s="34"/>
      <c r="G15" s="35"/>
      <c r="H15" s="41"/>
      <c r="I15" s="42"/>
    </row>
    <row r="16" spans="1:9" ht="26.25" customHeight="1">
      <c r="A16" s="38">
        <v>12</v>
      </c>
      <c r="B16" s="39"/>
      <c r="C16" s="32"/>
      <c r="D16" s="40"/>
      <c r="E16" s="40"/>
      <c r="F16" s="34"/>
      <c r="G16" s="35"/>
      <c r="H16" s="41"/>
      <c r="I16" s="42"/>
    </row>
    <row r="17" spans="1:9" ht="26.25" customHeight="1">
      <c r="A17" s="38">
        <v>13</v>
      </c>
      <c r="B17" s="39"/>
      <c r="C17" s="32"/>
      <c r="D17" s="40"/>
      <c r="E17" s="40"/>
      <c r="F17" s="34"/>
      <c r="G17" s="35"/>
      <c r="H17" s="41"/>
      <c r="I17" s="42"/>
    </row>
    <row r="18" spans="1:9" ht="26.25" customHeight="1">
      <c r="A18" s="38">
        <v>14</v>
      </c>
      <c r="B18" s="39"/>
      <c r="C18" s="32"/>
      <c r="D18" s="40"/>
      <c r="E18" s="40"/>
      <c r="F18" s="34"/>
      <c r="G18" s="35"/>
      <c r="H18" s="41"/>
      <c r="I18" s="42"/>
    </row>
    <row r="19" spans="1:9" ht="26.25" customHeight="1">
      <c r="A19" s="38">
        <v>15</v>
      </c>
      <c r="B19" s="39"/>
      <c r="C19" s="32"/>
      <c r="D19" s="40"/>
      <c r="E19" s="40"/>
      <c r="F19" s="34"/>
      <c r="G19" s="35"/>
      <c r="H19" s="41"/>
      <c r="I19" s="42"/>
    </row>
    <row r="20" spans="1:9" ht="7.5" customHeight="1" thickBot="1">
      <c r="A20" s="43"/>
      <c r="B20" s="44"/>
      <c r="C20" s="43"/>
      <c r="D20" s="45"/>
      <c r="E20" s="45"/>
      <c r="F20" s="43"/>
      <c r="G20" s="45"/>
      <c r="H20" s="46"/>
      <c r="I20" s="46"/>
    </row>
    <row r="21" spans="1:9" ht="22.5" customHeight="1">
      <c r="A21" s="45"/>
      <c r="B21" s="47" t="s">
        <v>2</v>
      </c>
      <c r="C21" s="48" t="s">
        <v>57</v>
      </c>
      <c r="D21" s="49" t="s">
        <v>119</v>
      </c>
      <c r="E21" s="50" t="s">
        <v>118</v>
      </c>
      <c r="F21" s="89" t="s">
        <v>121</v>
      </c>
      <c r="G21" s="90"/>
      <c r="H21" s="90"/>
      <c r="I21" s="91"/>
    </row>
    <row r="22" spans="1:9" ht="22.5" customHeight="1">
      <c r="A22" s="45"/>
      <c r="B22" s="51" t="s">
        <v>128</v>
      </c>
      <c r="C22" s="52">
        <f>_xlfn.COUNTIFS(B5:B19,"特A")</f>
        <v>1</v>
      </c>
      <c r="D22" s="53">
        <f>3000*C22</f>
        <v>3000</v>
      </c>
      <c r="E22" s="54"/>
      <c r="F22" s="92">
        <f>_xlfn.COUNTIFS(G5:G19,"○")</f>
        <v>3</v>
      </c>
      <c r="G22" s="94" t="s">
        <v>120</v>
      </c>
      <c r="H22" s="96">
        <f>2000*F22</f>
        <v>6000</v>
      </c>
      <c r="I22" s="97"/>
    </row>
    <row r="23" spans="1:9" ht="22.5" customHeight="1" thickBot="1">
      <c r="A23" s="45"/>
      <c r="B23" s="55" t="s">
        <v>6</v>
      </c>
      <c r="C23" s="52">
        <f>_xlfn.COUNTIFS(B5:B19,"A")</f>
        <v>0</v>
      </c>
      <c r="D23" s="53">
        <f>3000*C23</f>
        <v>0</v>
      </c>
      <c r="E23" s="56">
        <f>C23*10000</f>
        <v>0</v>
      </c>
      <c r="F23" s="93"/>
      <c r="G23" s="95"/>
      <c r="H23" s="98"/>
      <c r="I23" s="99"/>
    </row>
    <row r="24" spans="1:9" ht="22.5" customHeight="1">
      <c r="A24" s="45"/>
      <c r="B24" s="55" t="s">
        <v>7</v>
      </c>
      <c r="C24" s="52">
        <f>_xlfn.COUNTIFS(B5:B19,"B")</f>
        <v>2</v>
      </c>
      <c r="D24" s="57">
        <f>3000*C24</f>
        <v>6000</v>
      </c>
      <c r="E24" s="58">
        <f>C24*5000</f>
        <v>10000</v>
      </c>
      <c r="F24" s="100" t="s">
        <v>122</v>
      </c>
      <c r="G24" s="103">
        <f>D26+E26+H22</f>
        <v>25000</v>
      </c>
      <c r="H24" s="103"/>
      <c r="I24" s="104"/>
    </row>
    <row r="25" spans="1:9" ht="22.5" customHeight="1">
      <c r="A25" s="45"/>
      <c r="B25" s="55" t="s">
        <v>8</v>
      </c>
      <c r="C25" s="52">
        <f>_xlfn.COUNTIFS(B5:B19,"C")</f>
        <v>0</v>
      </c>
      <c r="D25" s="57">
        <f>3000*C25</f>
        <v>0</v>
      </c>
      <c r="E25" s="58">
        <f>C25*0</f>
        <v>0</v>
      </c>
      <c r="F25" s="101"/>
      <c r="G25" s="105"/>
      <c r="H25" s="105"/>
      <c r="I25" s="106"/>
    </row>
    <row r="26" spans="1:9" ht="36" customHeight="1" thickBot="1">
      <c r="A26" s="43"/>
      <c r="B26" s="109" t="s">
        <v>58</v>
      </c>
      <c r="C26" s="110"/>
      <c r="D26" s="59">
        <f>SUM(D22:D25)</f>
        <v>9000</v>
      </c>
      <c r="E26" s="60">
        <f>SUM(E23:E25)</f>
        <v>10000</v>
      </c>
      <c r="F26" s="102"/>
      <c r="G26" s="107"/>
      <c r="H26" s="107"/>
      <c r="I26" s="108"/>
    </row>
    <row r="27" spans="1:9" ht="14.25">
      <c r="A27" s="115" t="s">
        <v>195</v>
      </c>
      <c r="B27" s="115"/>
      <c r="C27" s="115"/>
      <c r="D27" s="115"/>
      <c r="E27" s="115"/>
      <c r="F27" s="115"/>
      <c r="G27" s="115"/>
      <c r="H27" s="115"/>
      <c r="I27" s="115"/>
    </row>
    <row r="28" spans="1:9" ht="22.5" customHeight="1">
      <c r="A28" s="111" t="s">
        <v>196</v>
      </c>
      <c r="B28" s="111"/>
      <c r="C28" s="111"/>
      <c r="D28" s="111"/>
      <c r="E28" s="111"/>
      <c r="F28" s="111"/>
      <c r="G28" s="111"/>
      <c r="H28" s="111"/>
      <c r="I28" s="111"/>
    </row>
    <row r="29" spans="1:9" ht="18.75" customHeight="1">
      <c r="A29" s="112" t="s">
        <v>126</v>
      </c>
      <c r="B29" s="112"/>
      <c r="C29" s="112"/>
      <c r="D29" s="112"/>
      <c r="E29" s="112"/>
      <c r="F29" s="112"/>
      <c r="G29" s="112"/>
      <c r="H29" s="112"/>
      <c r="I29" s="112"/>
    </row>
    <row r="30" spans="1:9" ht="22.5" customHeight="1">
      <c r="A30" s="43"/>
      <c r="B30" s="113" t="s">
        <v>62</v>
      </c>
      <c r="C30" s="113"/>
      <c r="D30" s="114" t="s">
        <v>188</v>
      </c>
      <c r="E30" s="114"/>
      <c r="F30" s="115" t="s">
        <v>125</v>
      </c>
      <c r="G30" s="115"/>
      <c r="H30" s="116" t="s">
        <v>189</v>
      </c>
      <c r="I30" s="116"/>
    </row>
    <row r="31" spans="1:9" ht="18.75" customHeight="1">
      <c r="A31" s="115" t="s">
        <v>63</v>
      </c>
      <c r="B31" s="115"/>
      <c r="C31" s="115"/>
      <c r="D31" s="115"/>
      <c r="E31" s="115"/>
      <c r="F31" s="115"/>
      <c r="G31" s="115"/>
      <c r="H31" s="115"/>
      <c r="I31" s="115"/>
    </row>
    <row r="32" spans="1:9" ht="22.5" customHeight="1">
      <c r="A32" s="117" t="s">
        <v>108</v>
      </c>
      <c r="B32" s="117"/>
      <c r="C32" s="61" t="s">
        <v>64</v>
      </c>
      <c r="D32" s="62" t="s">
        <v>76</v>
      </c>
      <c r="E32" s="43"/>
      <c r="F32" s="43"/>
      <c r="G32" s="43"/>
      <c r="H32" s="46"/>
      <c r="I32" s="46"/>
    </row>
    <row r="33" spans="1:9" ht="22.5" customHeight="1">
      <c r="A33" s="29"/>
      <c r="B33" s="118" t="s">
        <v>194</v>
      </c>
      <c r="C33" s="118"/>
      <c r="D33" s="119" t="s">
        <v>117</v>
      </c>
      <c r="E33" s="119"/>
      <c r="F33" s="120" t="s">
        <v>182</v>
      </c>
      <c r="G33" s="118"/>
      <c r="H33" s="118"/>
      <c r="I33" s="118"/>
    </row>
    <row r="34" spans="1:9" ht="14.25" customHeight="1">
      <c r="A34" s="29"/>
      <c r="B34" s="118"/>
      <c r="C34" s="118"/>
      <c r="D34" s="119"/>
      <c r="E34" s="119"/>
      <c r="F34" s="118"/>
      <c r="G34" s="118"/>
      <c r="H34" s="118"/>
      <c r="I34" s="118"/>
    </row>
    <row r="35" ht="22.5" customHeight="1"/>
    <row r="36" ht="22.5" customHeight="1"/>
    <row r="38" ht="22.5" customHeight="1"/>
    <row r="39" ht="22.5" customHeight="1"/>
    <row r="40" ht="22.5" customHeight="1"/>
    <row r="41" ht="22.5" customHeight="1"/>
    <row r="42" ht="22.5" customHeight="1"/>
    <row r="43" ht="22.5" customHeight="1"/>
    <row r="44" ht="22.5" customHeight="1"/>
    <row r="45" ht="22.5" customHeight="1"/>
    <row r="46" ht="22.5" customHeight="1"/>
    <row r="47" ht="22.5" customHeight="1"/>
    <row r="48" ht="22.5" customHeight="1"/>
    <row r="50" spans="12:13" ht="14.25">
      <c r="L50" s="1" t="s">
        <v>129</v>
      </c>
      <c r="M50" s="1" t="s">
        <v>9</v>
      </c>
    </row>
    <row r="51" spans="12:13" ht="14.25">
      <c r="L51" s="1" t="s">
        <v>130</v>
      </c>
      <c r="M51" s="1" t="s">
        <v>10</v>
      </c>
    </row>
    <row r="52" spans="12:13" ht="14.25">
      <c r="L52" s="1" t="s">
        <v>131</v>
      </c>
      <c r="M52" s="1" t="s">
        <v>11</v>
      </c>
    </row>
    <row r="53" spans="12:16" ht="14.25">
      <c r="L53" s="1" t="s">
        <v>132</v>
      </c>
      <c r="M53" s="1" t="s">
        <v>12</v>
      </c>
      <c r="N53" s="1" t="s">
        <v>107</v>
      </c>
      <c r="O53" s="1" t="s">
        <v>64</v>
      </c>
      <c r="P53" s="1" t="s">
        <v>76</v>
      </c>
    </row>
    <row r="54" spans="12:16" ht="14.25">
      <c r="L54" s="1" t="s">
        <v>133</v>
      </c>
      <c r="M54" s="1" t="s">
        <v>13</v>
      </c>
      <c r="N54" s="1" t="s">
        <v>108</v>
      </c>
      <c r="O54" s="1" t="s">
        <v>65</v>
      </c>
      <c r="P54" s="1" t="s">
        <v>77</v>
      </c>
    </row>
    <row r="55" spans="12:16" ht="14.25">
      <c r="L55" s="1" t="s">
        <v>134</v>
      </c>
      <c r="M55" s="1" t="s">
        <v>14</v>
      </c>
      <c r="N55" s="1" t="s">
        <v>109</v>
      </c>
      <c r="O55" s="1" t="s">
        <v>66</v>
      </c>
      <c r="P55" s="1" t="s">
        <v>78</v>
      </c>
    </row>
    <row r="56" spans="12:16" ht="14.25">
      <c r="L56" s="1" t="s">
        <v>135</v>
      </c>
      <c r="M56" s="1" t="s">
        <v>15</v>
      </c>
      <c r="N56" s="1" t="s">
        <v>110</v>
      </c>
      <c r="O56" s="1" t="s">
        <v>67</v>
      </c>
      <c r="P56" s="1" t="s">
        <v>79</v>
      </c>
    </row>
    <row r="57" spans="12:16" ht="14.25">
      <c r="L57" s="1" t="s">
        <v>136</v>
      </c>
      <c r="M57" s="1" t="s">
        <v>16</v>
      </c>
      <c r="N57" s="1" t="s">
        <v>111</v>
      </c>
      <c r="O57" s="1" t="s">
        <v>68</v>
      </c>
      <c r="P57" s="1" t="s">
        <v>80</v>
      </c>
    </row>
    <row r="58" spans="12:16" ht="14.25">
      <c r="L58" s="1" t="s">
        <v>137</v>
      </c>
      <c r="M58" s="1" t="s">
        <v>17</v>
      </c>
      <c r="N58" s="1" t="s">
        <v>112</v>
      </c>
      <c r="O58" s="1" t="s">
        <v>69</v>
      </c>
      <c r="P58" s="1" t="s">
        <v>81</v>
      </c>
    </row>
    <row r="59" spans="12:16" ht="14.25">
      <c r="L59" s="1" t="s">
        <v>138</v>
      </c>
      <c r="M59" s="1" t="s">
        <v>18</v>
      </c>
      <c r="N59" s="1" t="s">
        <v>113</v>
      </c>
      <c r="O59" s="1" t="s">
        <v>70</v>
      </c>
      <c r="P59" s="1" t="s">
        <v>82</v>
      </c>
    </row>
    <row r="60" spans="12:16" ht="14.25">
      <c r="L60" s="1" t="s">
        <v>139</v>
      </c>
      <c r="M60" s="1" t="s">
        <v>19</v>
      </c>
      <c r="N60" s="1" t="s">
        <v>114</v>
      </c>
      <c r="O60" s="1" t="s">
        <v>71</v>
      </c>
      <c r="P60" s="1" t="s">
        <v>83</v>
      </c>
    </row>
    <row r="61" spans="12:16" ht="14.25">
      <c r="L61" s="1" t="s">
        <v>140</v>
      </c>
      <c r="M61" s="1" t="s">
        <v>20</v>
      </c>
      <c r="N61" s="1" t="s">
        <v>115</v>
      </c>
      <c r="O61" s="1" t="s">
        <v>72</v>
      </c>
      <c r="P61" s="1" t="s">
        <v>84</v>
      </c>
    </row>
    <row r="62" spans="12:16" ht="14.25">
      <c r="L62" s="1" t="s">
        <v>141</v>
      </c>
      <c r="M62" s="1" t="s">
        <v>21</v>
      </c>
      <c r="N62" s="1" t="s">
        <v>116</v>
      </c>
      <c r="O62" s="1" t="s">
        <v>73</v>
      </c>
      <c r="P62" s="1" t="s">
        <v>85</v>
      </c>
    </row>
    <row r="63" spans="12:16" ht="14.25">
      <c r="L63" s="1" t="s">
        <v>142</v>
      </c>
      <c r="M63" s="1" t="s">
        <v>22</v>
      </c>
      <c r="O63" s="1" t="s">
        <v>74</v>
      </c>
      <c r="P63" s="1" t="s">
        <v>86</v>
      </c>
    </row>
    <row r="64" spans="12:16" ht="14.25">
      <c r="L64" s="1" t="s">
        <v>143</v>
      </c>
      <c r="M64" s="1" t="s">
        <v>23</v>
      </c>
      <c r="O64" s="1" t="s">
        <v>75</v>
      </c>
      <c r="P64" s="1" t="s">
        <v>87</v>
      </c>
    </row>
    <row r="65" spans="12:16" ht="14.25">
      <c r="L65" s="1" t="s">
        <v>144</v>
      </c>
      <c r="M65" s="1" t="s">
        <v>24</v>
      </c>
      <c r="P65" s="1" t="s">
        <v>88</v>
      </c>
    </row>
    <row r="66" spans="12:16" ht="14.25">
      <c r="L66" s="1" t="s">
        <v>145</v>
      </c>
      <c r="M66" s="1" t="s">
        <v>25</v>
      </c>
      <c r="P66" s="1" t="s">
        <v>89</v>
      </c>
    </row>
    <row r="67" spans="12:16" ht="14.25">
      <c r="L67" s="1" t="s">
        <v>146</v>
      </c>
      <c r="M67" s="1" t="s">
        <v>26</v>
      </c>
      <c r="P67" s="1" t="s">
        <v>90</v>
      </c>
    </row>
    <row r="68" spans="12:16" ht="14.25">
      <c r="L68" s="1" t="s">
        <v>147</v>
      </c>
      <c r="M68" s="1" t="s">
        <v>27</v>
      </c>
      <c r="P68" s="1" t="s">
        <v>91</v>
      </c>
    </row>
    <row r="69" spans="12:16" ht="14.25">
      <c r="L69" s="1" t="s">
        <v>148</v>
      </c>
      <c r="M69" s="1" t="s">
        <v>28</v>
      </c>
      <c r="P69" s="1" t="s">
        <v>92</v>
      </c>
    </row>
    <row r="70" spans="12:16" ht="14.25">
      <c r="L70" s="1" t="s">
        <v>149</v>
      </c>
      <c r="M70" s="1" t="s">
        <v>29</v>
      </c>
      <c r="P70" s="1" t="s">
        <v>93</v>
      </c>
    </row>
    <row r="71" spans="12:16" ht="14.25">
      <c r="L71" s="1" t="s">
        <v>150</v>
      </c>
      <c r="M71" s="1" t="s">
        <v>30</v>
      </c>
      <c r="P71" s="1" t="s">
        <v>94</v>
      </c>
    </row>
    <row r="72" spans="12:16" ht="14.25">
      <c r="L72" s="1" t="s">
        <v>151</v>
      </c>
      <c r="M72" s="1" t="s">
        <v>31</v>
      </c>
      <c r="P72" s="1" t="s">
        <v>95</v>
      </c>
    </row>
    <row r="73" spans="12:16" ht="14.25">
      <c r="L73" s="1" t="s">
        <v>152</v>
      </c>
      <c r="M73" s="1" t="s">
        <v>32</v>
      </c>
      <c r="P73" s="1" t="s">
        <v>96</v>
      </c>
    </row>
    <row r="74" spans="12:16" ht="14.25">
      <c r="L74" s="1" t="s">
        <v>153</v>
      </c>
      <c r="M74" s="1" t="s">
        <v>33</v>
      </c>
      <c r="P74" s="1" t="s">
        <v>97</v>
      </c>
    </row>
    <row r="75" spans="12:16" ht="14.25">
      <c r="L75" s="1" t="s">
        <v>154</v>
      </c>
      <c r="M75" s="1" t="s">
        <v>34</v>
      </c>
      <c r="P75" s="1" t="s">
        <v>98</v>
      </c>
    </row>
    <row r="76" spans="12:16" ht="14.25">
      <c r="L76" s="1" t="s">
        <v>155</v>
      </c>
      <c r="M76" s="1" t="s">
        <v>35</v>
      </c>
      <c r="P76" s="1" t="s">
        <v>99</v>
      </c>
    </row>
    <row r="77" spans="12:16" ht="14.25">
      <c r="L77" s="1" t="s">
        <v>156</v>
      </c>
      <c r="M77" s="1" t="s">
        <v>36</v>
      </c>
      <c r="P77" s="1" t="s">
        <v>100</v>
      </c>
    </row>
    <row r="78" spans="12:16" ht="14.25">
      <c r="L78" s="1" t="s">
        <v>157</v>
      </c>
      <c r="M78" s="1" t="s">
        <v>37</v>
      </c>
      <c r="P78" s="1" t="s">
        <v>101</v>
      </c>
    </row>
    <row r="79" spans="12:16" ht="14.25">
      <c r="L79" s="1" t="s">
        <v>158</v>
      </c>
      <c r="M79" s="1" t="s">
        <v>38</v>
      </c>
      <c r="P79" s="1" t="s">
        <v>102</v>
      </c>
    </row>
    <row r="80" spans="12:16" ht="14.25">
      <c r="L80" s="1" t="s">
        <v>159</v>
      </c>
      <c r="M80" s="1" t="s">
        <v>39</v>
      </c>
      <c r="P80" s="1" t="s">
        <v>103</v>
      </c>
    </row>
    <row r="81" spans="12:16" ht="14.25">
      <c r="L81" s="1" t="s">
        <v>160</v>
      </c>
      <c r="M81" s="1" t="s">
        <v>40</v>
      </c>
      <c r="P81" s="1" t="s">
        <v>104</v>
      </c>
    </row>
    <row r="82" spans="12:16" ht="14.25">
      <c r="L82" s="1" t="s">
        <v>161</v>
      </c>
      <c r="M82" s="1" t="s">
        <v>41</v>
      </c>
      <c r="P82" s="1" t="s">
        <v>105</v>
      </c>
    </row>
    <row r="83" spans="12:16" ht="14.25">
      <c r="L83" s="1" t="s">
        <v>162</v>
      </c>
      <c r="M83" s="1" t="s">
        <v>42</v>
      </c>
      <c r="P83" s="1" t="s">
        <v>106</v>
      </c>
    </row>
    <row r="84" spans="12:13" ht="14.25">
      <c r="L84" s="1" t="s">
        <v>163</v>
      </c>
      <c r="M84" s="1" t="s">
        <v>43</v>
      </c>
    </row>
    <row r="85" spans="12:13" ht="14.25">
      <c r="L85" s="1" t="s">
        <v>164</v>
      </c>
      <c r="M85" s="1" t="s">
        <v>44</v>
      </c>
    </row>
    <row r="86" spans="12:13" ht="14.25">
      <c r="L86" s="1" t="s">
        <v>165</v>
      </c>
      <c r="M86" s="1" t="s">
        <v>45</v>
      </c>
    </row>
    <row r="87" spans="12:13" ht="14.25">
      <c r="L87" s="1" t="s">
        <v>166</v>
      </c>
      <c r="M87" s="1" t="s">
        <v>46</v>
      </c>
    </row>
    <row r="88" spans="12:13" ht="14.25">
      <c r="L88" s="1" t="s">
        <v>167</v>
      </c>
      <c r="M88" s="1" t="s">
        <v>47</v>
      </c>
    </row>
    <row r="89" spans="12:13" ht="14.25">
      <c r="L89" s="1" t="s">
        <v>168</v>
      </c>
      <c r="M89" s="1" t="s">
        <v>48</v>
      </c>
    </row>
    <row r="90" spans="12:13" ht="14.25">
      <c r="L90" s="1" t="s">
        <v>169</v>
      </c>
      <c r="M90" s="1" t="s">
        <v>49</v>
      </c>
    </row>
    <row r="91" spans="12:13" ht="14.25">
      <c r="L91" s="1" t="s">
        <v>170</v>
      </c>
      <c r="M91" s="1" t="s">
        <v>50</v>
      </c>
    </row>
    <row r="92" spans="12:13" ht="14.25">
      <c r="L92" s="1" t="s">
        <v>171</v>
      </c>
      <c r="M92" s="1" t="s">
        <v>51</v>
      </c>
    </row>
    <row r="93" spans="12:13" ht="14.25">
      <c r="L93" s="1" t="s">
        <v>172</v>
      </c>
      <c r="M93" s="1" t="s">
        <v>52</v>
      </c>
    </row>
    <row r="94" spans="12:13" ht="14.25">
      <c r="L94" s="1" t="s">
        <v>173</v>
      </c>
      <c r="M94" s="1" t="s">
        <v>53</v>
      </c>
    </row>
    <row r="95" spans="12:13" ht="14.25">
      <c r="L95" s="1" t="s">
        <v>174</v>
      </c>
      <c r="M95" s="1" t="s">
        <v>54</v>
      </c>
    </row>
    <row r="96" spans="12:13" ht="14.25">
      <c r="L96" s="1" t="s">
        <v>175</v>
      </c>
      <c r="M96" s="1" t="s">
        <v>55</v>
      </c>
    </row>
  </sheetData>
  <sheetProtection/>
  <mergeCells count="27">
    <mergeCell ref="A31:I31"/>
    <mergeCell ref="A32:B32"/>
    <mergeCell ref="B33:C34"/>
    <mergeCell ref="D33:E34"/>
    <mergeCell ref="F33:I34"/>
    <mergeCell ref="A27:I27"/>
    <mergeCell ref="B26:C26"/>
    <mergeCell ref="A28:I28"/>
    <mergeCell ref="A29:I29"/>
    <mergeCell ref="B30:C30"/>
    <mergeCell ref="D30:E30"/>
    <mergeCell ref="F30:G30"/>
    <mergeCell ref="H30:I30"/>
    <mergeCell ref="F21:I21"/>
    <mergeCell ref="F22:F23"/>
    <mergeCell ref="G22:G23"/>
    <mergeCell ref="H22:I23"/>
    <mergeCell ref="F24:F26"/>
    <mergeCell ref="G24:I26"/>
    <mergeCell ref="A1:E1"/>
    <mergeCell ref="A2:I2"/>
    <mergeCell ref="A3:A4"/>
    <mergeCell ref="B3:B4"/>
    <mergeCell ref="C3:C4"/>
    <mergeCell ref="D3:E3"/>
    <mergeCell ref="F3:F4"/>
    <mergeCell ref="H3:I4"/>
  </mergeCells>
  <dataValidations count="11">
    <dataValidation type="list" allowBlank="1" showInputMessage="1" showErrorMessage="1" sqref="C5:C19">
      <formula1>都道府県①</formula1>
    </dataValidation>
    <dataValidation type="list" allowBlank="1" showInputMessage="1" showErrorMessage="1" sqref="B33:C34">
      <formula1>都道府県②</formula1>
    </dataValidation>
    <dataValidation type="list" allowBlank="1" showInputMessage="1" showErrorMessage="1" sqref="C20">
      <formula1>$M$50:$M$96</formula1>
    </dataValidation>
    <dataValidation type="list" allowBlank="1" showInputMessage="1" showErrorMessage="1" sqref="D32">
      <formula1>$P$53:$P$83</formula1>
    </dataValidation>
    <dataValidation type="list" allowBlank="1" showInputMessage="1" showErrorMessage="1" sqref="F20">
      <formula1>$O$50:$O$51</formula1>
    </dataValidation>
    <dataValidation type="list" allowBlank="1" showInputMessage="1" showErrorMessage="1" sqref="G20">
      <formula1>$N$50:$N$51</formula1>
    </dataValidation>
    <dataValidation type="list" allowBlank="1" showInputMessage="1" showErrorMessage="1" sqref="A32:B32">
      <formula1>$N$53:$N$62</formula1>
    </dataValidation>
    <dataValidation type="list" allowBlank="1" showInputMessage="1" showErrorMessage="1" sqref="C32">
      <formula1>$O$53:$O$64</formula1>
    </dataValidation>
    <dataValidation type="list" allowBlank="1" showInputMessage="1" showErrorMessage="1" sqref="G5:G19">
      <formula1>"○,×"</formula1>
    </dataValidation>
    <dataValidation type="list" allowBlank="1" showInputMessage="1" showErrorMessage="1" sqref="F5:F19">
      <formula1>"男,女"</formula1>
    </dataValidation>
    <dataValidation type="list" allowBlank="1" showInputMessage="1" showErrorMessage="1" sqref="B5:B19">
      <formula1>"特A,A,B,C"</formula1>
    </dataValidation>
  </dataValidations>
  <printOptions horizontalCentered="1" verticalCentered="1"/>
  <pageMargins left="0.7086614173228347" right="0.7086614173228347" top="0.7480314960629921" bottom="0.7480314960629921" header="0.31496062992125984" footer="0.31496062992125984"/>
  <pageSetup blackAndWhite="1"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dimension ref="A1:P97"/>
  <sheetViews>
    <sheetView tabSelected="1" zoomScalePageLayoutView="0" workbookViewId="0" topLeftCell="A1">
      <selection activeCell="E7" sqref="E7"/>
    </sheetView>
  </sheetViews>
  <sheetFormatPr defaultColWidth="9.140625" defaultRowHeight="15"/>
  <cols>
    <col min="1" max="1" width="3.421875" style="17" bestFit="1" customWidth="1"/>
    <col min="2" max="3" width="9.00390625" style="17" customWidth="1"/>
    <col min="4" max="5" width="15.00390625" style="17" customWidth="1"/>
    <col min="6" max="7" width="6.28125" style="17" customWidth="1"/>
    <col min="8" max="9" width="11.28125" style="1" customWidth="1"/>
    <col min="10" max="21" width="9.00390625" style="1" customWidth="1"/>
    <col min="22" max="16384" width="9.00390625" style="1" customWidth="1"/>
  </cols>
  <sheetData>
    <row r="1" spans="1:9" ht="21" customHeight="1">
      <c r="A1" s="78" t="s">
        <v>0</v>
      </c>
      <c r="B1" s="78"/>
      <c r="C1" s="78"/>
      <c r="D1" s="78"/>
      <c r="E1" s="78"/>
      <c r="F1" s="2"/>
      <c r="G1" s="2"/>
      <c r="I1" s="8" t="s">
        <v>1</v>
      </c>
    </row>
    <row r="2" spans="1:9" ht="21.75" thickBot="1">
      <c r="A2" s="136" t="s">
        <v>191</v>
      </c>
      <c r="B2" s="136"/>
      <c r="C2" s="136"/>
      <c r="D2" s="136"/>
      <c r="E2" s="136"/>
      <c r="F2" s="136"/>
      <c r="G2" s="136"/>
      <c r="H2" s="136"/>
      <c r="I2" s="136"/>
    </row>
    <row r="3" spans="1:10" ht="22.5" customHeight="1">
      <c r="A3" s="80" t="s">
        <v>1</v>
      </c>
      <c r="B3" s="82" t="s">
        <v>2</v>
      </c>
      <c r="C3" s="84" t="s">
        <v>3</v>
      </c>
      <c r="D3" s="82" t="s">
        <v>190</v>
      </c>
      <c r="E3" s="82"/>
      <c r="F3" s="84" t="s">
        <v>5</v>
      </c>
      <c r="G3" s="18" t="s">
        <v>123</v>
      </c>
      <c r="H3" s="86" t="s">
        <v>61</v>
      </c>
      <c r="I3" s="87"/>
      <c r="J3" s="17"/>
    </row>
    <row r="4" spans="1:9" ht="22.5" customHeight="1" thickBot="1">
      <c r="A4" s="81"/>
      <c r="B4" s="83"/>
      <c r="C4" s="85"/>
      <c r="D4" s="16" t="s">
        <v>59</v>
      </c>
      <c r="E4" s="16" t="s">
        <v>60</v>
      </c>
      <c r="F4" s="85"/>
      <c r="G4" s="19" t="s">
        <v>124</v>
      </c>
      <c r="H4" s="83"/>
      <c r="I4" s="88"/>
    </row>
    <row r="5" spans="1:9" ht="26.25" customHeight="1" thickTop="1">
      <c r="A5" s="7">
        <v>1</v>
      </c>
      <c r="B5" s="65" t="s">
        <v>200</v>
      </c>
      <c r="C5" s="66" t="s">
        <v>19</v>
      </c>
      <c r="D5" s="67"/>
      <c r="E5" s="77"/>
      <c r="F5" s="68"/>
      <c r="G5" s="69"/>
      <c r="H5" s="70"/>
      <c r="I5" s="71"/>
    </row>
    <row r="6" spans="1:9" ht="26.25" customHeight="1">
      <c r="A6" s="5">
        <v>2</v>
      </c>
      <c r="B6" s="72"/>
      <c r="C6" s="66"/>
      <c r="D6" s="73"/>
      <c r="E6" s="73"/>
      <c r="F6" s="68"/>
      <c r="G6" s="69"/>
      <c r="H6" s="74"/>
      <c r="I6" s="75"/>
    </row>
    <row r="7" spans="1:9" ht="26.25" customHeight="1">
      <c r="A7" s="5">
        <v>3</v>
      </c>
      <c r="B7" s="72"/>
      <c r="C7" s="66"/>
      <c r="D7" s="73"/>
      <c r="E7" s="73"/>
      <c r="F7" s="68"/>
      <c r="G7" s="69"/>
      <c r="H7" s="74"/>
      <c r="I7" s="75"/>
    </row>
    <row r="8" spans="1:9" ht="26.25" customHeight="1">
      <c r="A8" s="5">
        <v>4</v>
      </c>
      <c r="B8" s="72"/>
      <c r="C8" s="66"/>
      <c r="D8" s="73"/>
      <c r="E8" s="73"/>
      <c r="F8" s="68"/>
      <c r="G8" s="69"/>
      <c r="H8" s="74"/>
      <c r="I8" s="75"/>
    </row>
    <row r="9" spans="1:9" ht="26.25" customHeight="1">
      <c r="A9" s="5">
        <v>5</v>
      </c>
      <c r="B9" s="72"/>
      <c r="C9" s="66"/>
      <c r="D9" s="73"/>
      <c r="E9" s="73"/>
      <c r="F9" s="68"/>
      <c r="G9" s="69"/>
      <c r="H9" s="74"/>
      <c r="I9" s="75"/>
    </row>
    <row r="10" spans="1:9" ht="26.25" customHeight="1">
      <c r="A10" s="5">
        <v>6</v>
      </c>
      <c r="B10" s="72"/>
      <c r="C10" s="66"/>
      <c r="D10" s="73"/>
      <c r="E10" s="73"/>
      <c r="F10" s="68"/>
      <c r="G10" s="69"/>
      <c r="H10" s="74"/>
      <c r="I10" s="75"/>
    </row>
    <row r="11" spans="1:9" ht="26.25" customHeight="1">
      <c r="A11" s="5">
        <v>7</v>
      </c>
      <c r="B11" s="72"/>
      <c r="C11" s="66"/>
      <c r="D11" s="73"/>
      <c r="E11" s="73"/>
      <c r="F11" s="68"/>
      <c r="G11" s="69"/>
      <c r="H11" s="74"/>
      <c r="I11" s="75"/>
    </row>
    <row r="12" spans="1:9" ht="26.25" customHeight="1">
      <c r="A12" s="5">
        <v>8</v>
      </c>
      <c r="B12" s="72"/>
      <c r="C12" s="66"/>
      <c r="D12" s="73"/>
      <c r="E12" s="73"/>
      <c r="F12" s="68"/>
      <c r="G12" s="69"/>
      <c r="H12" s="74"/>
      <c r="I12" s="75"/>
    </row>
    <row r="13" spans="1:9" ht="26.25" customHeight="1">
      <c r="A13" s="5">
        <v>9</v>
      </c>
      <c r="B13" s="72"/>
      <c r="C13" s="66"/>
      <c r="D13" s="73"/>
      <c r="E13" s="73"/>
      <c r="F13" s="68"/>
      <c r="G13" s="69"/>
      <c r="H13" s="74"/>
      <c r="I13" s="75"/>
    </row>
    <row r="14" spans="1:9" ht="26.25" customHeight="1">
      <c r="A14" s="5">
        <v>10</v>
      </c>
      <c r="B14" s="72"/>
      <c r="C14" s="66"/>
      <c r="D14" s="73"/>
      <c r="E14" s="73"/>
      <c r="F14" s="68"/>
      <c r="G14" s="69"/>
      <c r="H14" s="74"/>
      <c r="I14" s="75"/>
    </row>
    <row r="15" spans="1:9" ht="26.25" customHeight="1">
      <c r="A15" s="5">
        <v>11</v>
      </c>
      <c r="B15" s="72"/>
      <c r="C15" s="66"/>
      <c r="D15" s="73"/>
      <c r="E15" s="73"/>
      <c r="F15" s="68"/>
      <c r="G15" s="69"/>
      <c r="H15" s="74"/>
      <c r="I15" s="75"/>
    </row>
    <row r="16" spans="1:9" ht="26.25" customHeight="1">
      <c r="A16" s="5">
        <v>12</v>
      </c>
      <c r="B16" s="72"/>
      <c r="C16" s="66"/>
      <c r="D16" s="73"/>
      <c r="E16" s="73"/>
      <c r="F16" s="68"/>
      <c r="G16" s="69"/>
      <c r="H16" s="74"/>
      <c r="I16" s="75"/>
    </row>
    <row r="17" spans="1:9" ht="26.25" customHeight="1">
      <c r="A17" s="5">
        <v>13</v>
      </c>
      <c r="B17" s="72"/>
      <c r="C17" s="66"/>
      <c r="D17" s="73"/>
      <c r="E17" s="73"/>
      <c r="F17" s="68"/>
      <c r="G17" s="69"/>
      <c r="H17" s="74"/>
      <c r="I17" s="75"/>
    </row>
    <row r="18" spans="1:9" ht="26.25" customHeight="1">
      <c r="A18" s="5">
        <v>14</v>
      </c>
      <c r="B18" s="72"/>
      <c r="C18" s="66"/>
      <c r="D18" s="73"/>
      <c r="E18" s="73"/>
      <c r="F18" s="68"/>
      <c r="G18" s="69"/>
      <c r="H18" s="74"/>
      <c r="I18" s="75"/>
    </row>
    <row r="19" spans="1:9" ht="26.25" customHeight="1">
      <c r="A19" s="5">
        <v>15</v>
      </c>
      <c r="B19" s="72"/>
      <c r="C19" s="66"/>
      <c r="D19" s="73"/>
      <c r="E19" s="73"/>
      <c r="F19" s="68"/>
      <c r="G19" s="69"/>
      <c r="H19" s="74"/>
      <c r="I19" s="75"/>
    </row>
    <row r="20" spans="2:7" ht="7.5" customHeight="1" thickBot="1">
      <c r="B20" s="4"/>
      <c r="D20" s="3"/>
      <c r="E20" s="3"/>
      <c r="G20" s="3"/>
    </row>
    <row r="21" spans="1:9" ht="22.5" customHeight="1">
      <c r="A21" s="3"/>
      <c r="B21" s="10" t="s">
        <v>2</v>
      </c>
      <c r="C21" s="11" t="s">
        <v>57</v>
      </c>
      <c r="D21" s="63" t="s">
        <v>119</v>
      </c>
      <c r="E21" s="64" t="s">
        <v>118</v>
      </c>
      <c r="F21" s="139" t="s">
        <v>121</v>
      </c>
      <c r="G21" s="140"/>
      <c r="H21" s="140"/>
      <c r="I21" s="141"/>
    </row>
    <row r="22" spans="1:9" ht="22.5" customHeight="1">
      <c r="A22" s="3"/>
      <c r="B22" s="25" t="s">
        <v>128</v>
      </c>
      <c r="C22" s="6">
        <f>_xlfn.COUNTIFS(B5:B19,"特A")</f>
        <v>0</v>
      </c>
      <c r="D22" s="27">
        <f>3000*C22</f>
        <v>0</v>
      </c>
      <c r="E22" s="28"/>
      <c r="F22" s="125">
        <f>_xlfn.COUNTIFS(G5:G19,"○")</f>
        <v>0</v>
      </c>
      <c r="G22" s="127" t="s">
        <v>120</v>
      </c>
      <c r="H22" s="131">
        <f>2000*F22</f>
        <v>0</v>
      </c>
      <c r="I22" s="132"/>
    </row>
    <row r="23" spans="1:9" ht="22.5" customHeight="1" thickBot="1">
      <c r="A23" s="3"/>
      <c r="B23" s="26" t="s">
        <v>6</v>
      </c>
      <c r="C23" s="6">
        <f>_xlfn.COUNTIFS(B5:B19,"A")</f>
        <v>0</v>
      </c>
      <c r="D23" s="27">
        <f>3000*C23</f>
        <v>0</v>
      </c>
      <c r="E23" s="9">
        <f>C23*10000</f>
        <v>0</v>
      </c>
      <c r="F23" s="126"/>
      <c r="G23" s="128"/>
      <c r="H23" s="133"/>
      <c r="I23" s="134"/>
    </row>
    <row r="24" spans="1:9" ht="22.5" customHeight="1">
      <c r="A24" s="3"/>
      <c r="B24" s="26" t="s">
        <v>7</v>
      </c>
      <c r="C24" s="6">
        <f>_xlfn.COUNTIFS(B5:B19,"B")</f>
        <v>0</v>
      </c>
      <c r="D24" s="12">
        <f>3000*C24</f>
        <v>0</v>
      </c>
      <c r="E24" s="15"/>
      <c r="F24" s="142" t="s">
        <v>122</v>
      </c>
      <c r="G24" s="145">
        <f>D26+E26+H22</f>
        <v>3000</v>
      </c>
      <c r="H24" s="145"/>
      <c r="I24" s="146"/>
    </row>
    <row r="25" spans="1:9" ht="22.5" customHeight="1">
      <c r="A25" s="3"/>
      <c r="B25" s="26" t="s">
        <v>8</v>
      </c>
      <c r="C25" s="6">
        <f>_xlfn.COUNTIFS(B5:B19,"C")</f>
        <v>1</v>
      </c>
      <c r="D25" s="12">
        <f>3000*C25</f>
        <v>3000</v>
      </c>
      <c r="E25" s="15">
        <f>C25*0</f>
        <v>0</v>
      </c>
      <c r="F25" s="143"/>
      <c r="G25" s="147"/>
      <c r="H25" s="147"/>
      <c r="I25" s="148"/>
    </row>
    <row r="26" spans="2:9" ht="37.5" customHeight="1" thickBot="1">
      <c r="B26" s="151" t="s">
        <v>58</v>
      </c>
      <c r="C26" s="152"/>
      <c r="D26" s="13">
        <f>SUM(D22:D25)</f>
        <v>3000</v>
      </c>
      <c r="E26" s="14">
        <f>SUM(E23:E25)</f>
        <v>0</v>
      </c>
      <c r="F26" s="144"/>
      <c r="G26" s="149"/>
      <c r="H26" s="149"/>
      <c r="I26" s="150"/>
    </row>
    <row r="27" spans="1:9" ht="18.75" customHeight="1">
      <c r="A27" s="130" t="s">
        <v>192</v>
      </c>
      <c r="B27" s="130"/>
      <c r="C27" s="130"/>
      <c r="D27" s="130"/>
      <c r="E27" s="130"/>
      <c r="F27" s="130"/>
      <c r="G27" s="130"/>
      <c r="H27" s="130"/>
      <c r="I27" s="130"/>
    </row>
    <row r="28" spans="1:9" ht="22.5" customHeight="1">
      <c r="A28" s="153" t="s">
        <v>197</v>
      </c>
      <c r="B28" s="153"/>
      <c r="C28" s="153"/>
      <c r="D28" s="153"/>
      <c r="E28" s="153"/>
      <c r="F28" s="153"/>
      <c r="G28" s="153"/>
      <c r="H28" s="153"/>
      <c r="I28" s="153"/>
    </row>
    <row r="29" spans="1:9" ht="18.75" customHeight="1">
      <c r="A29" s="78" t="s">
        <v>126</v>
      </c>
      <c r="B29" s="78"/>
      <c r="C29" s="78"/>
      <c r="D29" s="78"/>
      <c r="E29" s="78"/>
      <c r="F29" s="78"/>
      <c r="G29" s="78"/>
      <c r="H29" s="78"/>
      <c r="I29" s="78"/>
    </row>
    <row r="30" spans="1:9" ht="30" customHeight="1">
      <c r="A30" s="22"/>
      <c r="B30" s="122" t="s">
        <v>62</v>
      </c>
      <c r="C30" s="122"/>
      <c r="D30" s="123" t="s">
        <v>198</v>
      </c>
      <c r="E30" s="123"/>
      <c r="F30" s="130" t="s">
        <v>125</v>
      </c>
      <c r="G30" s="130"/>
      <c r="H30" s="124" t="s">
        <v>201</v>
      </c>
      <c r="I30" s="124"/>
    </row>
    <row r="31" spans="1:9" ht="17.25">
      <c r="A31" s="23"/>
      <c r="B31" s="121"/>
      <c r="C31" s="121"/>
      <c r="D31" s="121"/>
      <c r="E31" s="121"/>
      <c r="F31" s="121"/>
      <c r="G31" s="121"/>
      <c r="H31" s="121"/>
      <c r="I31" s="76"/>
    </row>
    <row r="32" spans="1:9" ht="18.75" customHeight="1">
      <c r="A32" s="130" t="s">
        <v>63</v>
      </c>
      <c r="B32" s="130"/>
      <c r="C32" s="130"/>
      <c r="D32" s="130"/>
      <c r="E32" s="130"/>
      <c r="F32" s="130"/>
      <c r="G32" s="130"/>
      <c r="H32" s="130"/>
      <c r="I32" s="130"/>
    </row>
    <row r="33" spans="1:4" ht="15" customHeight="1">
      <c r="A33" s="129" t="s">
        <v>112</v>
      </c>
      <c r="B33" s="129"/>
      <c r="C33" s="20" t="s">
        <v>68</v>
      </c>
      <c r="D33" s="21"/>
    </row>
    <row r="34" spans="1:9" ht="22.5" customHeight="1">
      <c r="A34" s="29"/>
      <c r="B34" s="135" t="s">
        <v>139</v>
      </c>
      <c r="C34" s="135"/>
      <c r="D34" s="137" t="s">
        <v>117</v>
      </c>
      <c r="E34" s="137"/>
      <c r="F34" s="138" t="s">
        <v>199</v>
      </c>
      <c r="G34" s="135"/>
      <c r="H34" s="135"/>
      <c r="I34" s="135"/>
    </row>
    <row r="35" spans="1:9" ht="14.25" customHeight="1">
      <c r="A35" s="29"/>
      <c r="B35" s="135"/>
      <c r="C35" s="135"/>
      <c r="D35" s="137"/>
      <c r="E35" s="137"/>
      <c r="F35" s="135"/>
      <c r="G35" s="135"/>
      <c r="H35" s="135"/>
      <c r="I35" s="135"/>
    </row>
    <row r="36" ht="22.5" customHeight="1"/>
    <row r="37" ht="22.5" customHeight="1"/>
    <row r="39" ht="22.5" customHeight="1"/>
    <row r="40" ht="22.5" customHeight="1"/>
    <row r="41" ht="22.5" customHeight="1"/>
    <row r="42" ht="22.5" customHeight="1"/>
    <row r="43" ht="22.5" customHeight="1"/>
    <row r="44" ht="22.5" customHeight="1"/>
    <row r="45" ht="22.5" customHeight="1"/>
    <row r="46" ht="22.5" customHeight="1"/>
    <row r="47" ht="22.5" customHeight="1"/>
    <row r="48" ht="22.5" customHeight="1"/>
    <row r="49" ht="22.5" customHeight="1"/>
    <row r="51" spans="12:13" ht="14.25">
      <c r="L51" s="1" t="s">
        <v>129</v>
      </c>
      <c r="M51" s="1" t="s">
        <v>9</v>
      </c>
    </row>
    <row r="52" spans="12:13" ht="14.25">
      <c r="L52" s="1" t="s">
        <v>130</v>
      </c>
      <c r="M52" s="1" t="s">
        <v>10</v>
      </c>
    </row>
    <row r="53" spans="12:13" ht="14.25">
      <c r="L53" s="1" t="s">
        <v>131</v>
      </c>
      <c r="M53" s="1" t="s">
        <v>11</v>
      </c>
    </row>
    <row r="54" spans="12:16" ht="14.25">
      <c r="L54" s="1" t="s">
        <v>132</v>
      </c>
      <c r="M54" s="1" t="s">
        <v>12</v>
      </c>
      <c r="N54" s="1" t="s">
        <v>107</v>
      </c>
      <c r="O54" s="1" t="s">
        <v>64</v>
      </c>
      <c r="P54" s="1" t="s">
        <v>76</v>
      </c>
    </row>
    <row r="55" spans="12:16" ht="14.25">
      <c r="L55" s="1" t="s">
        <v>133</v>
      </c>
      <c r="M55" s="1" t="s">
        <v>13</v>
      </c>
      <c r="N55" s="1" t="s">
        <v>108</v>
      </c>
      <c r="O55" s="1" t="s">
        <v>65</v>
      </c>
      <c r="P55" s="1" t="s">
        <v>77</v>
      </c>
    </row>
    <row r="56" spans="12:16" ht="14.25">
      <c r="L56" s="1" t="s">
        <v>134</v>
      </c>
      <c r="M56" s="1" t="s">
        <v>14</v>
      </c>
      <c r="N56" s="1" t="s">
        <v>109</v>
      </c>
      <c r="O56" s="1" t="s">
        <v>66</v>
      </c>
      <c r="P56" s="1" t="s">
        <v>78</v>
      </c>
    </row>
    <row r="57" spans="12:16" ht="14.25">
      <c r="L57" s="1" t="s">
        <v>135</v>
      </c>
      <c r="M57" s="1" t="s">
        <v>15</v>
      </c>
      <c r="N57" s="1" t="s">
        <v>110</v>
      </c>
      <c r="O57" s="1" t="s">
        <v>67</v>
      </c>
      <c r="P57" s="1" t="s">
        <v>79</v>
      </c>
    </row>
    <row r="58" spans="12:16" ht="14.25">
      <c r="L58" s="1" t="s">
        <v>136</v>
      </c>
      <c r="M58" s="1" t="s">
        <v>16</v>
      </c>
      <c r="N58" s="1" t="s">
        <v>111</v>
      </c>
      <c r="O58" s="1" t="s">
        <v>68</v>
      </c>
      <c r="P58" s="1" t="s">
        <v>80</v>
      </c>
    </row>
    <row r="59" spans="12:16" ht="14.25">
      <c r="L59" s="1" t="s">
        <v>137</v>
      </c>
      <c r="M59" s="1" t="s">
        <v>17</v>
      </c>
      <c r="N59" s="1" t="s">
        <v>112</v>
      </c>
      <c r="O59" s="1" t="s">
        <v>69</v>
      </c>
      <c r="P59" s="1" t="s">
        <v>81</v>
      </c>
    </row>
    <row r="60" spans="12:16" ht="14.25">
      <c r="L60" s="1" t="s">
        <v>138</v>
      </c>
      <c r="M60" s="1" t="s">
        <v>18</v>
      </c>
      <c r="N60" s="1" t="s">
        <v>113</v>
      </c>
      <c r="O60" s="1" t="s">
        <v>70</v>
      </c>
      <c r="P60" s="1" t="s">
        <v>82</v>
      </c>
    </row>
    <row r="61" spans="12:16" ht="14.25">
      <c r="L61" s="1" t="s">
        <v>139</v>
      </c>
      <c r="M61" s="1" t="s">
        <v>19</v>
      </c>
      <c r="N61" s="1" t="s">
        <v>114</v>
      </c>
      <c r="O61" s="1" t="s">
        <v>71</v>
      </c>
      <c r="P61" s="1" t="s">
        <v>83</v>
      </c>
    </row>
    <row r="62" spans="12:16" ht="14.25">
      <c r="L62" s="1" t="s">
        <v>140</v>
      </c>
      <c r="M62" s="1" t="s">
        <v>20</v>
      </c>
      <c r="N62" s="1" t="s">
        <v>115</v>
      </c>
      <c r="O62" s="1" t="s">
        <v>72</v>
      </c>
      <c r="P62" s="1" t="s">
        <v>84</v>
      </c>
    </row>
    <row r="63" spans="12:16" ht="14.25">
      <c r="L63" s="1" t="s">
        <v>141</v>
      </c>
      <c r="M63" s="1" t="s">
        <v>21</v>
      </c>
      <c r="N63" s="1" t="s">
        <v>116</v>
      </c>
      <c r="O63" s="1" t="s">
        <v>73</v>
      </c>
      <c r="P63" s="1" t="s">
        <v>85</v>
      </c>
    </row>
    <row r="64" spans="12:16" ht="14.25">
      <c r="L64" s="1" t="s">
        <v>142</v>
      </c>
      <c r="M64" s="1" t="s">
        <v>22</v>
      </c>
      <c r="O64" s="1" t="s">
        <v>74</v>
      </c>
      <c r="P64" s="1" t="s">
        <v>86</v>
      </c>
    </row>
    <row r="65" spans="12:16" ht="14.25">
      <c r="L65" s="1" t="s">
        <v>143</v>
      </c>
      <c r="M65" s="1" t="s">
        <v>23</v>
      </c>
      <c r="O65" s="1" t="s">
        <v>75</v>
      </c>
      <c r="P65" s="1" t="s">
        <v>87</v>
      </c>
    </row>
    <row r="66" spans="12:16" ht="14.25">
      <c r="L66" s="1" t="s">
        <v>144</v>
      </c>
      <c r="M66" s="1" t="s">
        <v>24</v>
      </c>
      <c r="P66" s="1" t="s">
        <v>88</v>
      </c>
    </row>
    <row r="67" spans="12:16" ht="14.25">
      <c r="L67" s="1" t="s">
        <v>145</v>
      </c>
      <c r="M67" s="1" t="s">
        <v>25</v>
      </c>
      <c r="P67" s="1" t="s">
        <v>89</v>
      </c>
    </row>
    <row r="68" spans="12:16" ht="14.25">
      <c r="L68" s="1" t="s">
        <v>146</v>
      </c>
      <c r="M68" s="1" t="s">
        <v>26</v>
      </c>
      <c r="P68" s="1" t="s">
        <v>90</v>
      </c>
    </row>
    <row r="69" spans="12:16" ht="14.25">
      <c r="L69" s="1" t="s">
        <v>147</v>
      </c>
      <c r="M69" s="1" t="s">
        <v>27</v>
      </c>
      <c r="P69" s="1" t="s">
        <v>91</v>
      </c>
    </row>
    <row r="70" spans="12:16" ht="14.25">
      <c r="L70" s="1" t="s">
        <v>148</v>
      </c>
      <c r="M70" s="1" t="s">
        <v>28</v>
      </c>
      <c r="P70" s="1" t="s">
        <v>92</v>
      </c>
    </row>
    <row r="71" spans="12:16" ht="14.25">
      <c r="L71" s="1" t="s">
        <v>149</v>
      </c>
      <c r="M71" s="1" t="s">
        <v>29</v>
      </c>
      <c r="P71" s="1" t="s">
        <v>93</v>
      </c>
    </row>
    <row r="72" spans="12:16" ht="14.25">
      <c r="L72" s="1" t="s">
        <v>150</v>
      </c>
      <c r="M72" s="1" t="s">
        <v>30</v>
      </c>
      <c r="P72" s="1" t="s">
        <v>94</v>
      </c>
    </row>
    <row r="73" spans="12:16" ht="14.25">
      <c r="L73" s="1" t="s">
        <v>151</v>
      </c>
      <c r="M73" s="1" t="s">
        <v>31</v>
      </c>
      <c r="P73" s="1" t="s">
        <v>95</v>
      </c>
    </row>
    <row r="74" spans="12:16" ht="14.25">
      <c r="L74" s="1" t="s">
        <v>152</v>
      </c>
      <c r="M74" s="1" t="s">
        <v>32</v>
      </c>
      <c r="P74" s="1" t="s">
        <v>96</v>
      </c>
    </row>
    <row r="75" spans="12:16" ht="14.25">
      <c r="L75" s="1" t="s">
        <v>153</v>
      </c>
      <c r="M75" s="1" t="s">
        <v>33</v>
      </c>
      <c r="P75" s="1" t="s">
        <v>97</v>
      </c>
    </row>
    <row r="76" spans="12:16" ht="14.25">
      <c r="L76" s="1" t="s">
        <v>154</v>
      </c>
      <c r="M76" s="1" t="s">
        <v>34</v>
      </c>
      <c r="P76" s="1" t="s">
        <v>98</v>
      </c>
    </row>
    <row r="77" spans="12:16" ht="14.25">
      <c r="L77" s="1" t="s">
        <v>155</v>
      </c>
      <c r="M77" s="1" t="s">
        <v>35</v>
      </c>
      <c r="P77" s="1" t="s">
        <v>99</v>
      </c>
    </row>
    <row r="78" spans="12:16" ht="14.25">
      <c r="L78" s="1" t="s">
        <v>156</v>
      </c>
      <c r="M78" s="1" t="s">
        <v>36</v>
      </c>
      <c r="P78" s="1" t="s">
        <v>100</v>
      </c>
    </row>
    <row r="79" spans="12:16" ht="14.25">
      <c r="L79" s="1" t="s">
        <v>157</v>
      </c>
      <c r="M79" s="1" t="s">
        <v>37</v>
      </c>
      <c r="P79" s="1" t="s">
        <v>101</v>
      </c>
    </row>
    <row r="80" spans="12:16" ht="14.25">
      <c r="L80" s="1" t="s">
        <v>158</v>
      </c>
      <c r="M80" s="1" t="s">
        <v>38</v>
      </c>
      <c r="P80" s="1" t="s">
        <v>102</v>
      </c>
    </row>
    <row r="81" spans="12:16" ht="14.25">
      <c r="L81" s="1" t="s">
        <v>159</v>
      </c>
      <c r="M81" s="1" t="s">
        <v>39</v>
      </c>
      <c r="P81" s="1" t="s">
        <v>103</v>
      </c>
    </row>
    <row r="82" spans="12:16" ht="14.25">
      <c r="L82" s="1" t="s">
        <v>160</v>
      </c>
      <c r="M82" s="1" t="s">
        <v>40</v>
      </c>
      <c r="P82" s="1" t="s">
        <v>104</v>
      </c>
    </row>
    <row r="83" spans="12:16" ht="14.25">
      <c r="L83" s="1" t="s">
        <v>161</v>
      </c>
      <c r="M83" s="1" t="s">
        <v>41</v>
      </c>
      <c r="P83" s="1" t="s">
        <v>105</v>
      </c>
    </row>
    <row r="84" spans="12:16" ht="14.25">
      <c r="L84" s="1" t="s">
        <v>162</v>
      </c>
      <c r="M84" s="1" t="s">
        <v>42</v>
      </c>
      <c r="P84" s="1" t="s">
        <v>106</v>
      </c>
    </row>
    <row r="85" spans="12:13" ht="14.25">
      <c r="L85" s="1" t="s">
        <v>163</v>
      </c>
      <c r="M85" s="1" t="s">
        <v>43</v>
      </c>
    </row>
    <row r="86" spans="12:13" ht="14.25">
      <c r="L86" s="1" t="s">
        <v>164</v>
      </c>
      <c r="M86" s="1" t="s">
        <v>44</v>
      </c>
    </row>
    <row r="87" spans="12:13" ht="14.25">
      <c r="L87" s="1" t="s">
        <v>165</v>
      </c>
      <c r="M87" s="1" t="s">
        <v>45</v>
      </c>
    </row>
    <row r="88" spans="12:13" ht="14.25">
      <c r="L88" s="1" t="s">
        <v>166</v>
      </c>
      <c r="M88" s="1" t="s">
        <v>46</v>
      </c>
    </row>
    <row r="89" spans="12:13" ht="14.25">
      <c r="L89" s="1" t="s">
        <v>167</v>
      </c>
      <c r="M89" s="1" t="s">
        <v>47</v>
      </c>
    </row>
    <row r="90" spans="12:13" ht="14.25">
      <c r="L90" s="1" t="s">
        <v>168</v>
      </c>
      <c r="M90" s="1" t="s">
        <v>48</v>
      </c>
    </row>
    <row r="91" spans="12:13" ht="14.25">
      <c r="L91" s="1" t="s">
        <v>169</v>
      </c>
      <c r="M91" s="1" t="s">
        <v>49</v>
      </c>
    </row>
    <row r="92" spans="12:13" ht="14.25">
      <c r="L92" s="1" t="s">
        <v>170</v>
      </c>
      <c r="M92" s="1" t="s">
        <v>50</v>
      </c>
    </row>
    <row r="93" spans="12:13" ht="14.25">
      <c r="L93" s="1" t="s">
        <v>171</v>
      </c>
      <c r="M93" s="1" t="s">
        <v>51</v>
      </c>
    </row>
    <row r="94" spans="12:13" ht="14.25">
      <c r="L94" s="1" t="s">
        <v>172</v>
      </c>
      <c r="M94" s="1" t="s">
        <v>52</v>
      </c>
    </row>
    <row r="95" spans="12:13" ht="14.25">
      <c r="L95" s="1" t="s">
        <v>173</v>
      </c>
      <c r="M95" s="1" t="s">
        <v>53</v>
      </c>
    </row>
    <row r="96" spans="12:13" ht="14.25">
      <c r="L96" s="1" t="s">
        <v>174</v>
      </c>
      <c r="M96" s="1" t="s">
        <v>54</v>
      </c>
    </row>
    <row r="97" spans="12:13" ht="14.25">
      <c r="L97" s="1" t="s">
        <v>175</v>
      </c>
      <c r="M97" s="1" t="s">
        <v>55</v>
      </c>
    </row>
  </sheetData>
  <sheetProtection/>
  <mergeCells count="28">
    <mergeCell ref="B34:C35"/>
    <mergeCell ref="A2:I2"/>
    <mergeCell ref="A27:I27"/>
    <mergeCell ref="D34:E35"/>
    <mergeCell ref="F34:I35"/>
    <mergeCell ref="F21:I21"/>
    <mergeCell ref="F24:F26"/>
    <mergeCell ref="G24:I26"/>
    <mergeCell ref="B26:C26"/>
    <mergeCell ref="A28:I28"/>
    <mergeCell ref="A33:B33"/>
    <mergeCell ref="A1:E1"/>
    <mergeCell ref="A3:A4"/>
    <mergeCell ref="B3:B4"/>
    <mergeCell ref="C3:C4"/>
    <mergeCell ref="A29:I29"/>
    <mergeCell ref="F30:G30"/>
    <mergeCell ref="D3:E3"/>
    <mergeCell ref="A32:I32"/>
    <mergeCell ref="H22:I23"/>
    <mergeCell ref="B31:H31"/>
    <mergeCell ref="F3:F4"/>
    <mergeCell ref="H3:I4"/>
    <mergeCell ref="B30:C30"/>
    <mergeCell ref="D30:E30"/>
    <mergeCell ref="H30:I30"/>
    <mergeCell ref="F22:F23"/>
    <mergeCell ref="G22:G23"/>
  </mergeCells>
  <dataValidations count="11">
    <dataValidation type="list" allowBlank="1" showInputMessage="1" showErrorMessage="1" sqref="B5:B19">
      <formula1>"特A,A,B,C"</formula1>
    </dataValidation>
    <dataValidation type="list" allowBlank="1" showInputMessage="1" showErrorMessage="1" sqref="F5:F19">
      <formula1>"男,女"</formula1>
    </dataValidation>
    <dataValidation type="list" allowBlank="1" showInputMessage="1" showErrorMessage="1" sqref="G5:G19">
      <formula1>"○,×"</formula1>
    </dataValidation>
    <dataValidation type="list" allowBlank="1" showInputMessage="1" showErrorMessage="1" sqref="C33">
      <formula1>$O$54:$O$65</formula1>
    </dataValidation>
    <dataValidation type="list" allowBlank="1" showInputMessage="1" showErrorMessage="1" sqref="A33:B33">
      <formula1>$N$54:$N$63</formula1>
    </dataValidation>
    <dataValidation type="list" allowBlank="1" showInputMessage="1" showErrorMessage="1" sqref="G20">
      <formula1>$N$51:$N$52</formula1>
    </dataValidation>
    <dataValidation type="list" allowBlank="1" showInputMessage="1" showErrorMessage="1" sqref="F20">
      <formula1>$O$51:$O$52</formula1>
    </dataValidation>
    <dataValidation type="list" allowBlank="1" showInputMessage="1" showErrorMessage="1" sqref="D33">
      <formula1>$P$54:$P$84</formula1>
    </dataValidation>
    <dataValidation type="list" allowBlank="1" showInputMessage="1" showErrorMessage="1" sqref="C20">
      <formula1>$M$51:$M$97</formula1>
    </dataValidation>
    <dataValidation type="list" allowBlank="1" showInputMessage="1" showErrorMessage="1" sqref="B34:C35">
      <formula1>都道府県②</formula1>
    </dataValidation>
    <dataValidation type="list" allowBlank="1" showInputMessage="1" showErrorMessage="1" sqref="C5:C19">
      <formula1>都道府県①</formula1>
    </dataValidation>
  </dataValidations>
  <printOptions horizontalCentered="1" verticalCentered="1"/>
  <pageMargins left="0.7086614173228347" right="0.7086614173228347" top="0.5511811023622047" bottom="0.5511811023622047" header="0.31496062992125984" footer="0.31496062992125984"/>
  <pageSetup blackAndWhite="1"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関東ボクシング連盟</dc:creator>
  <cp:keywords/>
  <dc:description/>
  <cp:lastModifiedBy>pts-b</cp:lastModifiedBy>
  <cp:lastPrinted>2017-01-25T10:43:13Z</cp:lastPrinted>
  <dcterms:created xsi:type="dcterms:W3CDTF">2016-12-22T01:47:58Z</dcterms:created>
  <dcterms:modified xsi:type="dcterms:W3CDTF">2021-04-20T08:33:00Z</dcterms:modified>
  <cp:category/>
  <cp:version/>
  <cp:contentType/>
  <cp:contentStatus/>
</cp:coreProperties>
</file>