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umu04\Documents\My Document\⑤ 東京オリンピック\20191216 チケット通知\"/>
    </mc:Choice>
  </mc:AlternateContent>
  <xr:revisionPtr revIDLastSave="0" documentId="8_{81AD4545-B42D-4A32-A686-F594DE726080}" xr6:coauthVersionLast="45" xr6:coauthVersionMax="45" xr10:uidLastSave="{00000000-0000-0000-0000-000000000000}"/>
  <bookViews>
    <workbookView xWindow="-108" yWindow="-108" windowWidth="23256" windowHeight="12576" xr2:uid="{CEA37150-3F8B-44CB-93BF-E2E1992E626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4" i="1" l="1"/>
  <c r="G94" i="1"/>
  <c r="L89" i="1"/>
  <c r="L88" i="1"/>
  <c r="G88" i="1"/>
  <c r="L87" i="1"/>
  <c r="L86" i="1"/>
  <c r="O79" i="1"/>
  <c r="O73" i="1"/>
  <c r="G72" i="1"/>
  <c r="G71" i="1"/>
  <c r="O68" i="1"/>
  <c r="G66" i="1"/>
  <c r="G65" i="1"/>
  <c r="O62" i="1"/>
  <c r="G60" i="1"/>
  <c r="G59" i="1"/>
  <c r="G58" i="1"/>
  <c r="O57" i="1"/>
  <c r="G57" i="1"/>
  <c r="G52" i="1"/>
  <c r="G51" i="1"/>
  <c r="O50" i="1"/>
  <c r="G50" i="1"/>
  <c r="G49" i="1"/>
  <c r="G48" i="1"/>
  <c r="G47" i="1"/>
  <c r="G46" i="1"/>
  <c r="G45" i="1"/>
  <c r="O43" i="1"/>
  <c r="G37" i="1"/>
  <c r="G36" i="1"/>
  <c r="O33" i="1"/>
  <c r="G31" i="1"/>
  <c r="G30" i="1"/>
  <c r="O27" i="1"/>
  <c r="G25" i="1"/>
  <c r="G24" i="1"/>
  <c r="O19" i="1"/>
  <c r="G19" i="1"/>
  <c r="O18" i="1"/>
  <c r="G18" i="1"/>
  <c r="G13" i="1"/>
  <c r="O12" i="1"/>
  <c r="G12" i="1"/>
  <c r="G11" i="1"/>
  <c r="O10" i="1"/>
  <c r="G10" i="1"/>
  <c r="M94" i="1" l="1"/>
  <c r="M88" i="1"/>
  <c r="M89" i="1"/>
  <c r="L90" i="1"/>
  <c r="L98" i="1" s="1"/>
  <c r="M87" i="1"/>
  <c r="M86" i="1"/>
  <c r="M90" i="1" l="1"/>
  <c r="M98" i="1" s="1"/>
</calcChain>
</file>

<file path=xl/sharedStrings.xml><?xml version="1.0" encoding="utf-8"?>
<sst xmlns="http://schemas.openxmlformats.org/spreadsheetml/2006/main" count="304" uniqueCount="84">
  <si>
    <t>東京都・関係自治体（道県）・東日本大震災被災３県チケット購入希望シート</t>
    <rPh sb="28" eb="30">
      <t>コウニュウ</t>
    </rPh>
    <rPh sb="30" eb="32">
      <t>キボウ</t>
    </rPh>
    <phoneticPr fontId="3"/>
  </si>
  <si>
    <t>【オリンピック】</t>
    <phoneticPr fontId="3"/>
  </si>
  <si>
    <t>バスケットボール（さいたまスーパーアリーナ）</t>
    <phoneticPr fontId="3"/>
  </si>
  <si>
    <t>ゴルフ（霞ヶ関カンツリー倶楽部）</t>
    <rPh sb="4" eb="7">
      <t>カスミガセキ</t>
    </rPh>
    <rPh sb="12" eb="15">
      <t>クラブ</t>
    </rPh>
    <phoneticPr fontId="3"/>
  </si>
  <si>
    <r>
      <t>● 予選ラウンド</t>
    </r>
    <r>
      <rPr>
        <b/>
        <sz val="9"/>
        <color rgb="FFFF0000"/>
        <rFont val="ＭＳ Ｐゴシック"/>
        <family val="3"/>
        <charset val="128"/>
      </rPr>
      <t>（日時指定不可）</t>
    </r>
    <rPh sb="9" eb="11">
      <t>ニチジ</t>
    </rPh>
    <rPh sb="11" eb="13">
      <t>シテイ</t>
    </rPh>
    <rPh sb="13" eb="15">
      <t>フカ</t>
    </rPh>
    <phoneticPr fontId="3"/>
  </si>
  <si>
    <r>
      <t>● 第１ラウンド～第３ラウンド</t>
    </r>
    <r>
      <rPr>
        <b/>
        <sz val="9"/>
        <color rgb="FFFF0000"/>
        <rFont val="ＭＳ Ｐゴシック"/>
        <family val="3"/>
        <charset val="128"/>
      </rPr>
      <t>（ラウンド指定不可）</t>
    </r>
    <rPh sb="2" eb="3">
      <t>ダイ</t>
    </rPh>
    <rPh sb="9" eb="10">
      <t>ダイ</t>
    </rPh>
    <rPh sb="20" eb="22">
      <t>シテイ</t>
    </rPh>
    <rPh sb="22" eb="24">
      <t>フカ</t>
    </rPh>
    <phoneticPr fontId="3"/>
  </si>
  <si>
    <t>開催日</t>
    <rPh sb="0" eb="3">
      <t>カイサイビ</t>
    </rPh>
    <phoneticPr fontId="3"/>
  </si>
  <si>
    <t>区分</t>
    <rPh sb="0" eb="2">
      <t>クブン</t>
    </rPh>
    <phoneticPr fontId="3"/>
  </si>
  <si>
    <t>席種</t>
    <rPh sb="0" eb="1">
      <t>セキ</t>
    </rPh>
    <rPh sb="1" eb="2">
      <t>シュ</t>
    </rPh>
    <phoneticPr fontId="3"/>
  </si>
  <si>
    <t>金額</t>
    <rPh sb="0" eb="2">
      <t>キンガク</t>
    </rPh>
    <phoneticPr fontId="3"/>
  </si>
  <si>
    <t>上限
枚数</t>
    <rPh sb="0" eb="2">
      <t>ジョウゲン</t>
    </rPh>
    <rPh sb="3" eb="5">
      <t>マイスウ</t>
    </rPh>
    <phoneticPr fontId="3"/>
  </si>
  <si>
    <t>希望
枚数</t>
    <rPh sb="0" eb="2">
      <t>キボウ</t>
    </rPh>
    <rPh sb="3" eb="5">
      <t>マイスウ</t>
    </rPh>
    <phoneticPr fontId="3"/>
  </si>
  <si>
    <t>7/26(日)
～
8/3(月)</t>
    <rPh sb="5" eb="6">
      <t>ニチ</t>
    </rPh>
    <rPh sb="14" eb="15">
      <t>ツキ</t>
    </rPh>
    <phoneticPr fontId="3"/>
  </si>
  <si>
    <t>男子</t>
    <rPh sb="0" eb="2">
      <t>ダンシ</t>
    </rPh>
    <phoneticPr fontId="3"/>
  </si>
  <si>
    <t>Ａ</t>
    <phoneticPr fontId="3"/>
  </si>
  <si>
    <t>7/30(木)～</t>
    <rPh sb="5" eb="6">
      <t>モク</t>
    </rPh>
    <phoneticPr fontId="3"/>
  </si>
  <si>
    <t>Ｃ</t>
    <phoneticPr fontId="3"/>
  </si>
  <si>
    <t>8/1(土)</t>
    <rPh sb="4" eb="5">
      <t>ツチ</t>
    </rPh>
    <phoneticPr fontId="3"/>
  </si>
  <si>
    <t>女子</t>
    <rPh sb="0" eb="2">
      <t>ジョシ</t>
    </rPh>
    <phoneticPr fontId="3"/>
  </si>
  <si>
    <t>8/5(水)～</t>
    <rPh sb="4" eb="5">
      <t>スイ</t>
    </rPh>
    <phoneticPr fontId="3"/>
  </si>
  <si>
    <t>8/7(金)</t>
    <rPh sb="4" eb="5">
      <t>キン</t>
    </rPh>
    <phoneticPr fontId="3"/>
  </si>
  <si>
    <r>
      <t>● 準々決勝</t>
    </r>
    <r>
      <rPr>
        <b/>
        <sz val="9"/>
        <color rgb="FFFF0000"/>
        <rFont val="ＭＳ Ｐゴシック"/>
        <family val="3"/>
        <charset val="128"/>
      </rPr>
      <t>（時間指定不可）</t>
    </r>
    <rPh sb="2" eb="6">
      <t>ジュンジュンケッショウ</t>
    </rPh>
    <rPh sb="7" eb="9">
      <t>ジカン</t>
    </rPh>
    <rPh sb="11" eb="13">
      <t>フカ</t>
    </rPh>
    <phoneticPr fontId="3"/>
  </si>
  <si>
    <t>● 第４ラウンド</t>
    <rPh sb="2" eb="3">
      <t>ダイ</t>
    </rPh>
    <phoneticPr fontId="3"/>
  </si>
  <si>
    <t>8/4(火)</t>
    <rPh sb="4" eb="5">
      <t>ヒ</t>
    </rPh>
    <phoneticPr fontId="3"/>
  </si>
  <si>
    <t>Ｂ</t>
    <phoneticPr fontId="3"/>
  </si>
  <si>
    <t>8/2(日)</t>
    <rPh sb="4" eb="5">
      <t>ニチ</t>
    </rPh>
    <phoneticPr fontId="3"/>
  </si>
  <si>
    <t>8/5(水)</t>
    <rPh sb="4" eb="5">
      <t>スイ</t>
    </rPh>
    <phoneticPr fontId="3"/>
  </si>
  <si>
    <t>8/8(土)</t>
    <rPh sb="4" eb="5">
      <t>ツチ</t>
    </rPh>
    <phoneticPr fontId="3"/>
  </si>
  <si>
    <r>
      <t>● 準決勝</t>
    </r>
    <r>
      <rPr>
        <b/>
        <sz val="9"/>
        <color rgb="FFFF0000"/>
        <rFont val="ＭＳ Ｐゴシック"/>
        <family val="3"/>
        <charset val="128"/>
      </rPr>
      <t>（時間指定不可）</t>
    </r>
    <rPh sb="2" eb="3">
      <t>ジュン</t>
    </rPh>
    <rPh sb="3" eb="5">
      <t>ケッショウ</t>
    </rPh>
    <rPh sb="10" eb="12">
      <t>フカ</t>
    </rPh>
    <phoneticPr fontId="3"/>
  </si>
  <si>
    <t>射撃 （クレー射撃）</t>
    <rPh sb="0" eb="2">
      <t>シャゲキ</t>
    </rPh>
    <rPh sb="7" eb="9">
      <t>シャゲキ</t>
    </rPh>
    <phoneticPr fontId="3"/>
  </si>
  <si>
    <t>8/6(木)</t>
    <rPh sb="4" eb="5">
      <t>モク</t>
    </rPh>
    <phoneticPr fontId="3"/>
  </si>
  <si>
    <r>
      <t>● 本選</t>
    </r>
    <r>
      <rPr>
        <b/>
        <sz val="9"/>
        <color rgb="FFFF0000"/>
        <rFont val="ＭＳ Ｐゴシック"/>
        <family val="3"/>
        <charset val="128"/>
      </rPr>
      <t>（開催日指定不可）</t>
    </r>
    <rPh sb="5" eb="8">
      <t>カイサイビ</t>
    </rPh>
    <rPh sb="8" eb="10">
      <t>シテイ</t>
    </rPh>
    <rPh sb="10" eb="12">
      <t>フカ</t>
    </rPh>
    <phoneticPr fontId="3"/>
  </si>
  <si>
    <t>● ３位決定戦</t>
    <rPh sb="3" eb="4">
      <t>イ</t>
    </rPh>
    <rPh sb="4" eb="7">
      <t>ケッテイセン</t>
    </rPh>
    <phoneticPr fontId="3"/>
  </si>
  <si>
    <t xml:space="preserve"> 7/26(日)、</t>
    <rPh sb="6" eb="7">
      <t>ニチ</t>
    </rPh>
    <phoneticPr fontId="3"/>
  </si>
  <si>
    <t>男子・女子</t>
    <rPh sb="0" eb="2">
      <t>ダンシ</t>
    </rPh>
    <rPh sb="3" eb="5">
      <t>ジョシ</t>
    </rPh>
    <phoneticPr fontId="3"/>
  </si>
  <si>
    <t xml:space="preserve"> 7/29(水)</t>
    <rPh sb="6" eb="7">
      <t>スイ</t>
    </rPh>
    <phoneticPr fontId="3"/>
  </si>
  <si>
    <r>
      <t>● 本選・ファイナル・表彰式</t>
    </r>
    <r>
      <rPr>
        <b/>
        <sz val="9"/>
        <color rgb="FFFF0000"/>
        <rFont val="ＭＳ Ｐゴシック"/>
        <family val="3"/>
        <charset val="128"/>
      </rPr>
      <t>（開催日、男女混合の指定不可）</t>
    </r>
    <rPh sb="2" eb="4">
      <t>ホンセン</t>
    </rPh>
    <rPh sb="11" eb="14">
      <t>ヒョウショウシキ</t>
    </rPh>
    <rPh sb="19" eb="21">
      <t>ダンジョ</t>
    </rPh>
    <rPh sb="21" eb="23">
      <t>コンゴウ</t>
    </rPh>
    <phoneticPr fontId="3"/>
  </si>
  <si>
    <t>● 決勝</t>
    <rPh sb="2" eb="4">
      <t>ケッショウ</t>
    </rPh>
    <phoneticPr fontId="3"/>
  </si>
  <si>
    <t xml:space="preserve"> 7/27(月)、</t>
    <rPh sb="6" eb="7">
      <t>ツキ</t>
    </rPh>
    <phoneticPr fontId="3"/>
  </si>
  <si>
    <t>男子・女子
／混合</t>
    <rPh sb="0" eb="2">
      <t>ダンシ</t>
    </rPh>
    <rPh sb="3" eb="5">
      <t>ジョシ</t>
    </rPh>
    <rPh sb="7" eb="9">
      <t>コンゴウ</t>
    </rPh>
    <phoneticPr fontId="3"/>
  </si>
  <si>
    <t xml:space="preserve"> 7/30(木)、</t>
    <rPh sb="6" eb="7">
      <t>モク</t>
    </rPh>
    <phoneticPr fontId="3"/>
  </si>
  <si>
    <t xml:space="preserve"> 8/1(土)</t>
    <rPh sb="5" eb="6">
      <t>ツチ</t>
    </rPh>
    <phoneticPr fontId="3"/>
  </si>
  <si>
    <t>8/9(日)</t>
    <rPh sb="4" eb="5">
      <t>ニチ</t>
    </rPh>
    <phoneticPr fontId="3"/>
  </si>
  <si>
    <t>射撃 （ライフル＆ピストル）</t>
    <rPh sb="0" eb="2">
      <t>シャゲキ</t>
    </rPh>
    <phoneticPr fontId="3"/>
  </si>
  <si>
    <t>サッカー（埼玉スタジアム２００２）</t>
    <rPh sb="5" eb="7">
      <t>サイタマ</t>
    </rPh>
    <phoneticPr fontId="3"/>
  </si>
  <si>
    <t>● 一次ラウンド</t>
    <rPh sb="2" eb="4">
      <t>イチジ</t>
    </rPh>
    <phoneticPr fontId="3"/>
  </si>
  <si>
    <t xml:space="preserve"> 7/25(土)、</t>
    <rPh sb="6" eb="7">
      <t>ツチ</t>
    </rPh>
    <phoneticPr fontId="3"/>
  </si>
  <si>
    <t>7/25(土)</t>
    <rPh sb="5" eb="6">
      <t>ツチ</t>
    </rPh>
    <phoneticPr fontId="3"/>
  </si>
  <si>
    <t xml:space="preserve"> 7/28(火)</t>
    <rPh sb="6" eb="7">
      <t>ヒ</t>
    </rPh>
    <phoneticPr fontId="3"/>
  </si>
  <si>
    <t>Ｄ</t>
    <phoneticPr fontId="3"/>
  </si>
  <si>
    <t>7/26(日)</t>
    <rPh sb="5" eb="6">
      <t>ニチ</t>
    </rPh>
    <phoneticPr fontId="3"/>
  </si>
  <si>
    <r>
      <t>● ファイナル・表彰式</t>
    </r>
    <r>
      <rPr>
        <b/>
        <sz val="9"/>
        <color rgb="FFFF0000"/>
        <rFont val="ＭＳ Ｐゴシック"/>
        <family val="3"/>
        <charset val="128"/>
      </rPr>
      <t>（開催日、男女混合の指定不可）</t>
    </r>
    <rPh sb="8" eb="11">
      <t>ヒョウショウシキ</t>
    </rPh>
    <rPh sb="16" eb="18">
      <t>ダンジョ</t>
    </rPh>
    <rPh sb="18" eb="20">
      <t>コンゴウ</t>
    </rPh>
    <phoneticPr fontId="3"/>
  </si>
  <si>
    <t>7/28(火)</t>
    <rPh sb="5" eb="6">
      <t>ヒ</t>
    </rPh>
    <phoneticPr fontId="3"/>
  </si>
  <si>
    <t>7/29(水)</t>
    <rPh sb="5" eb="6">
      <t>スイ</t>
    </rPh>
    <phoneticPr fontId="3"/>
  </si>
  <si>
    <t>● 準々決勝</t>
    <rPh sb="2" eb="6">
      <t>ジュンジュンケッショウ</t>
    </rPh>
    <phoneticPr fontId="3"/>
  </si>
  <si>
    <t>● 本選</t>
    <rPh sb="2" eb="4">
      <t>ホンセン</t>
    </rPh>
    <phoneticPr fontId="3"/>
  </si>
  <si>
    <t>7/31(金)</t>
    <rPh sb="5" eb="6">
      <t>キン</t>
    </rPh>
    <phoneticPr fontId="3"/>
  </si>
  <si>
    <t xml:space="preserve"> 7/30(木)</t>
    <rPh sb="6" eb="7">
      <t>モク</t>
    </rPh>
    <phoneticPr fontId="3"/>
  </si>
  <si>
    <r>
      <t>● 本選・ファイナル・表彰式</t>
    </r>
    <r>
      <rPr>
        <b/>
        <sz val="9"/>
        <color rgb="FFFF0000"/>
        <rFont val="ＭＳ Ｐゴシック"/>
        <family val="3"/>
        <charset val="128"/>
      </rPr>
      <t>（開催日指定不可）</t>
    </r>
    <rPh sb="11" eb="14">
      <t>ヒョウショウシキ</t>
    </rPh>
    <rPh sb="15" eb="18">
      <t>カイサイビ</t>
    </rPh>
    <rPh sb="18" eb="20">
      <t>シテイ</t>
    </rPh>
    <rPh sb="20" eb="22">
      <t>フカ</t>
    </rPh>
    <phoneticPr fontId="3"/>
  </si>
  <si>
    <t>● 準決勝</t>
    <rPh sb="2" eb="3">
      <t>ジュン</t>
    </rPh>
    <rPh sb="3" eb="5">
      <t>ケッショウ</t>
    </rPh>
    <phoneticPr fontId="3"/>
  </si>
  <si>
    <t xml:space="preserve"> 7/31(金)、</t>
    <rPh sb="6" eb="7">
      <t>キン</t>
    </rPh>
    <phoneticPr fontId="3"/>
  </si>
  <si>
    <t>● ファイナル・表彰式</t>
    <rPh sb="8" eb="10">
      <t>ヒョウショウ</t>
    </rPh>
    <rPh sb="10" eb="11">
      <t>シキ</t>
    </rPh>
    <phoneticPr fontId="3"/>
  </si>
  <si>
    <t xml:space="preserve"> 8/2(日)、</t>
    <rPh sb="5" eb="6">
      <t>ニチ</t>
    </rPh>
    <phoneticPr fontId="3"/>
  </si>
  <si>
    <t xml:space="preserve"> 8/3(月)</t>
    <rPh sb="5" eb="6">
      <t>ツキ</t>
    </rPh>
    <phoneticPr fontId="3"/>
  </si>
  <si>
    <t>● 本選・ファイナル・表彰式</t>
    <rPh sb="2" eb="4">
      <t>ホンセン</t>
    </rPh>
    <rPh sb="11" eb="13">
      <t>ヒョウショウ</t>
    </rPh>
    <rPh sb="13" eb="14">
      <t>シキ</t>
    </rPh>
    <phoneticPr fontId="3"/>
  </si>
  <si>
    <t>【パラリンピック】</t>
    <phoneticPr fontId="3"/>
  </si>
  <si>
    <t>オリンピック 合計</t>
    <rPh sb="7" eb="9">
      <t>ゴウケイ</t>
    </rPh>
    <phoneticPr fontId="3"/>
  </si>
  <si>
    <r>
      <t>● 本選・ファイナル・表様式</t>
    </r>
    <r>
      <rPr>
        <b/>
        <sz val="9"/>
        <color rgb="FFFF0000"/>
        <rFont val="ＭＳ Ｐゴシック"/>
        <family val="3"/>
        <charset val="128"/>
      </rPr>
      <t>（開催日、男女・混合の指定不可）</t>
    </r>
    <rPh sb="11" eb="12">
      <t>ヒョウ</t>
    </rPh>
    <rPh sb="12" eb="14">
      <t>ヨウシキ</t>
    </rPh>
    <phoneticPr fontId="3"/>
  </si>
  <si>
    <t>競技名</t>
    <rPh sb="0" eb="2">
      <t>キョウギ</t>
    </rPh>
    <rPh sb="2" eb="3">
      <t>メイ</t>
    </rPh>
    <phoneticPr fontId="3"/>
  </si>
  <si>
    <t>枚数</t>
    <rPh sb="0" eb="2">
      <t>マイスウ</t>
    </rPh>
    <phoneticPr fontId="3"/>
  </si>
  <si>
    <t>バスケットボール</t>
    <phoneticPr fontId="3"/>
  </si>
  <si>
    <t>サッカー</t>
    <phoneticPr fontId="3"/>
  </si>
  <si>
    <t xml:space="preserve"> 8/31(月)～</t>
    <rPh sb="6" eb="7">
      <t>ツキ</t>
    </rPh>
    <phoneticPr fontId="3"/>
  </si>
  <si>
    <t>ゴルフ</t>
    <phoneticPr fontId="3"/>
  </si>
  <si>
    <t xml:space="preserve"> 9/6(日)</t>
    <rPh sb="5" eb="6">
      <t>ニチ</t>
    </rPh>
    <phoneticPr fontId="3"/>
  </si>
  <si>
    <t>射撃</t>
    <rPh sb="0" eb="2">
      <t>シャゲキ</t>
    </rPh>
    <phoneticPr fontId="3"/>
  </si>
  <si>
    <t>合　計</t>
    <rPh sb="0" eb="1">
      <t>アイ</t>
    </rPh>
    <rPh sb="2" eb="3">
      <t>ケイ</t>
    </rPh>
    <phoneticPr fontId="3"/>
  </si>
  <si>
    <r>
      <t>● ファイナル・表彰式</t>
    </r>
    <r>
      <rPr>
        <b/>
        <sz val="9"/>
        <color rgb="FFFF0000"/>
        <rFont val="ＭＳ Ｐゴシック"/>
        <family val="3"/>
        <charset val="128"/>
      </rPr>
      <t>（開催日、男女・混合の指定不可）</t>
    </r>
    <rPh sb="8" eb="10">
      <t>ヒョウショウ</t>
    </rPh>
    <rPh sb="10" eb="11">
      <t>シキ</t>
    </rPh>
    <phoneticPr fontId="3"/>
  </si>
  <si>
    <t>パラリンピック 合計</t>
    <rPh sb="8" eb="10">
      <t>ゴウケイ</t>
    </rPh>
    <phoneticPr fontId="3"/>
  </si>
  <si>
    <t>オリンピック・パラリンピック 合計</t>
    <rPh sb="15" eb="17">
      <t>ゴウケイ</t>
    </rPh>
    <phoneticPr fontId="3"/>
  </si>
  <si>
    <r>
      <t>● 本選・ファイナル・表彰式</t>
    </r>
    <r>
      <rPr>
        <b/>
        <sz val="9"/>
        <color rgb="FFFF0000"/>
        <rFont val="ＭＳ Ｐゴシック"/>
        <family val="3"/>
        <charset val="128"/>
      </rPr>
      <t>（開催日、男女・混合の指定不可）</t>
    </r>
    <rPh sb="2" eb="4">
      <t>ホンセン</t>
    </rPh>
    <rPh sb="11" eb="14">
      <t>ヒョウショウシキ</t>
    </rPh>
    <rPh sb="19" eb="21">
      <t>ダンジョ</t>
    </rPh>
    <rPh sb="22" eb="24">
      <t>コンゴウ</t>
    </rPh>
    <phoneticPr fontId="3"/>
  </si>
  <si>
    <t>団体名</t>
    <rPh sb="0" eb="3">
      <t>ダンタイメイ</t>
    </rPh>
    <phoneticPr fontId="2"/>
  </si>
  <si>
    <t>記載者氏名</t>
    <rPh sb="0" eb="3">
      <t>キサイシャ</t>
    </rPh>
    <rPh sb="3" eb="5">
      <t>シメイ</t>
    </rPh>
    <phoneticPr fontId="2"/>
  </si>
  <si>
    <t>黄色の枠内のみご記入ください。</t>
    <rPh sb="0" eb="2">
      <t>キイロ</t>
    </rPh>
    <rPh sb="3" eb="5">
      <t>ワクナイ</t>
    </rPh>
    <rPh sb="8" eb="1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</si>
</sst>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ＭＳ Ｐゴシック"/>
      <family val="2"/>
      <charset val="128"/>
    </font>
    <font>
      <sz val="9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4" fillId="3" borderId="12" xfId="1" applyFont="1" applyFill="1" applyBorder="1" applyProtection="1">
      <alignment vertical="center"/>
      <protection locked="0"/>
    </xf>
    <xf numFmtId="38" fontId="4" fillId="3" borderId="6" xfId="1" applyFont="1" applyFill="1" applyBorder="1" applyProtection="1">
      <alignment vertical="center"/>
      <protection locked="0"/>
    </xf>
    <xf numFmtId="38" fontId="4" fillId="3" borderId="13" xfId="1" applyFont="1" applyFill="1" applyBorder="1" applyProtection="1">
      <alignment vertical="center"/>
      <protection locked="0"/>
    </xf>
    <xf numFmtId="0" fontId="8" fillId="0" borderId="0" xfId="0" applyFont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38" fontId="4" fillId="0" borderId="0" xfId="1" applyFont="1" applyProtection="1">
      <alignment vertical="center"/>
    </xf>
    <xf numFmtId="0" fontId="9" fillId="6" borderId="11" xfId="0" applyFont="1" applyFill="1" applyBorder="1" applyAlignment="1" applyProtection="1">
      <alignment horizontal="center" vertical="center"/>
    </xf>
    <xf numFmtId="0" fontId="9" fillId="6" borderId="37" xfId="0" applyFont="1" applyFill="1" applyBorder="1" applyAlignment="1" applyProtection="1">
      <alignment horizontal="center" vertical="center"/>
    </xf>
    <xf numFmtId="0" fontId="9" fillId="6" borderId="9" xfId="0" applyFont="1" applyFill="1" applyBorder="1" applyAlignment="1" applyProtection="1">
      <alignment horizontal="center" vertical="center"/>
    </xf>
    <xf numFmtId="0" fontId="5" fillId="6" borderId="11" xfId="0" applyFont="1" applyFill="1" applyBorder="1" applyAlignment="1" applyProtection="1">
      <alignment horizontal="center" vertical="center"/>
    </xf>
    <xf numFmtId="0" fontId="5" fillId="6" borderId="37" xfId="0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38" fontId="4" fillId="0" borderId="0" xfId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center" vertical="center"/>
    </xf>
    <xf numFmtId="38" fontId="4" fillId="2" borderId="2" xfId="1" applyFont="1" applyFill="1" applyBorder="1" applyAlignment="1" applyProtection="1">
      <alignment horizontal="center" vertical="center" wrapText="1"/>
    </xf>
    <xf numFmtId="38" fontId="4" fillId="2" borderId="3" xfId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38" fontId="4" fillId="2" borderId="4" xfId="1" applyFont="1" applyFill="1" applyBorder="1" applyAlignment="1" applyProtection="1">
      <alignment horizontal="center" vertical="center"/>
    </xf>
    <xf numFmtId="38" fontId="4" fillId="2" borderId="5" xfId="1" applyFont="1" applyFill="1" applyBorder="1" applyAlignment="1" applyProtection="1">
      <alignment horizontal="center" vertical="center" wrapText="1"/>
    </xf>
    <xf numFmtId="38" fontId="4" fillId="2" borderId="6" xfId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38" fontId="4" fillId="2" borderId="7" xfId="1" applyFont="1" applyFill="1" applyBorder="1" applyAlignment="1" applyProtection="1">
      <alignment horizontal="center" vertical="center"/>
    </xf>
    <xf numFmtId="38" fontId="4" fillId="2" borderId="8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10" xfId="1" applyFont="1" applyBorder="1" applyProtection="1">
      <alignment vertical="center"/>
    </xf>
    <xf numFmtId="38" fontId="4" fillId="0" borderId="11" xfId="1" applyFont="1" applyBorder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38" fontId="4" fillId="4" borderId="10" xfId="1" applyFont="1" applyFill="1" applyBorder="1" applyProtection="1">
      <alignment vertical="center"/>
    </xf>
    <xf numFmtId="38" fontId="4" fillId="4" borderId="11" xfId="1" applyFont="1" applyFill="1" applyBorder="1" applyProtection="1">
      <alignment vertical="center"/>
    </xf>
    <xf numFmtId="38" fontId="4" fillId="4" borderId="13" xfId="1" applyFont="1" applyFill="1" applyBorder="1" applyProtection="1">
      <alignment vertical="center"/>
    </xf>
    <xf numFmtId="38" fontId="4" fillId="3" borderId="6" xfId="1" applyFont="1" applyFill="1" applyBorder="1" applyProtection="1">
      <alignment vertical="center"/>
    </xf>
    <xf numFmtId="38" fontId="4" fillId="2" borderId="14" xfId="1" applyFont="1" applyFill="1" applyBorder="1" applyAlignment="1" applyProtection="1">
      <alignment horizontal="center" vertical="center" wrapText="1"/>
    </xf>
    <xf numFmtId="38" fontId="4" fillId="2" borderId="13" xfId="1" applyFont="1" applyFill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15" xfId="0" applyFont="1" applyBorder="1" applyAlignment="1" applyProtection="1">
      <alignment horizontal="center" vertical="center" wrapText="1"/>
    </xf>
    <xf numFmtId="38" fontId="4" fillId="2" borderId="16" xfId="1" applyFont="1" applyFill="1" applyBorder="1" applyAlignment="1" applyProtection="1">
      <alignment horizontal="center" vertical="center" wrapText="1"/>
    </xf>
    <xf numFmtId="0" fontId="4" fillId="0" borderId="7" xfId="0" applyFont="1" applyBorder="1" applyProtection="1">
      <alignment vertical="center"/>
    </xf>
    <xf numFmtId="0" fontId="4" fillId="0" borderId="17" xfId="0" applyFont="1" applyBorder="1" applyAlignment="1" applyProtection="1">
      <alignment horizontal="center" vertical="center" wrapText="1"/>
    </xf>
    <xf numFmtId="38" fontId="4" fillId="4" borderId="18" xfId="1" applyFont="1" applyFill="1" applyBorder="1" applyProtection="1">
      <alignment vertical="center"/>
    </xf>
    <xf numFmtId="38" fontId="4" fillId="2" borderId="19" xfId="1" applyFont="1" applyFill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10" xfId="0" applyFont="1" applyBorder="1" applyProtection="1">
      <alignment vertical="center"/>
    </xf>
    <xf numFmtId="0" fontId="5" fillId="0" borderId="0" xfId="0" applyFont="1" applyAlignment="1" applyProtection="1">
      <alignment horizontal="center"/>
    </xf>
    <xf numFmtId="0" fontId="7" fillId="5" borderId="21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center" vertical="center"/>
    </xf>
    <xf numFmtId="0" fontId="7" fillId="5" borderId="23" xfId="0" applyFont="1" applyFill="1" applyBorder="1" applyAlignment="1" applyProtection="1">
      <alignment horizontal="center" vertical="center"/>
    </xf>
    <xf numFmtId="0" fontId="7" fillId="5" borderId="24" xfId="0" applyFont="1" applyFill="1" applyBorder="1" applyProtection="1">
      <alignment vertical="center"/>
    </xf>
    <xf numFmtId="0" fontId="7" fillId="5" borderId="4" xfId="0" applyFont="1" applyFill="1" applyBorder="1" applyProtection="1">
      <alignment vertical="center"/>
    </xf>
    <xf numFmtId="38" fontId="7" fillId="5" borderId="4" xfId="1" applyFont="1" applyFill="1" applyBorder="1" applyProtection="1">
      <alignment vertical="center"/>
    </xf>
    <xf numFmtId="38" fontId="7" fillId="5" borderId="4" xfId="1" applyFont="1" applyFill="1" applyBorder="1" applyAlignment="1" applyProtection="1">
      <alignment vertical="center"/>
    </xf>
    <xf numFmtId="38" fontId="7" fillId="5" borderId="19" xfId="1" applyFont="1" applyFill="1" applyBorder="1" applyAlignment="1" applyProtection="1">
      <alignment vertical="center"/>
    </xf>
    <xf numFmtId="0" fontId="7" fillId="5" borderId="25" xfId="0" applyFont="1" applyFill="1" applyBorder="1" applyProtection="1">
      <alignment vertical="center"/>
    </xf>
    <xf numFmtId="0" fontId="7" fillId="5" borderId="10" xfId="0" applyFont="1" applyFill="1" applyBorder="1" applyProtection="1">
      <alignment vertical="center"/>
    </xf>
    <xf numFmtId="38" fontId="7" fillId="5" borderId="10" xfId="1" applyFont="1" applyFill="1" applyBorder="1" applyProtection="1">
      <alignment vertical="center"/>
    </xf>
    <xf numFmtId="38" fontId="7" fillId="5" borderId="10" xfId="1" applyFont="1" applyFill="1" applyBorder="1" applyAlignment="1" applyProtection="1">
      <alignment vertical="center"/>
    </xf>
    <xf numFmtId="38" fontId="7" fillId="5" borderId="26" xfId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0" fontId="7" fillId="5" borderId="27" xfId="0" applyFont="1" applyFill="1" applyBorder="1" applyProtection="1">
      <alignment vertical="center"/>
    </xf>
    <xf numFmtId="0" fontId="7" fillId="5" borderId="1" xfId="0" applyFont="1" applyFill="1" applyBorder="1" applyProtection="1">
      <alignment vertical="center"/>
    </xf>
    <xf numFmtId="38" fontId="7" fillId="5" borderId="1" xfId="1" applyFont="1" applyFill="1" applyBorder="1" applyProtection="1">
      <alignment vertical="center"/>
    </xf>
    <xf numFmtId="38" fontId="7" fillId="5" borderId="1" xfId="1" applyFont="1" applyFill="1" applyBorder="1" applyAlignment="1" applyProtection="1">
      <alignment vertical="center"/>
    </xf>
    <xf numFmtId="38" fontId="7" fillId="5" borderId="16" xfId="1" applyFont="1" applyFill="1" applyBorder="1" applyAlignment="1" applyProtection="1">
      <alignment vertical="center"/>
    </xf>
    <xf numFmtId="38" fontId="7" fillId="5" borderId="22" xfId="1" applyFont="1" applyFill="1" applyBorder="1" applyProtection="1">
      <alignment vertical="center"/>
    </xf>
    <xf numFmtId="38" fontId="7" fillId="5" borderId="22" xfId="1" applyFont="1" applyFill="1" applyBorder="1" applyAlignment="1" applyProtection="1">
      <alignment vertical="center"/>
    </xf>
    <xf numFmtId="38" fontId="7" fillId="5" borderId="23" xfId="1" applyFont="1" applyFill="1" applyBorder="1" applyAlignment="1" applyProtection="1">
      <alignment vertical="center"/>
    </xf>
    <xf numFmtId="0" fontId="7" fillId="5" borderId="28" xfId="0" applyFont="1" applyFill="1" applyBorder="1" applyProtection="1">
      <alignment vertical="center"/>
    </xf>
    <xf numFmtId="0" fontId="7" fillId="5" borderId="29" xfId="0" applyFont="1" applyFill="1" applyBorder="1" applyProtection="1">
      <alignment vertical="center"/>
    </xf>
    <xf numFmtId="38" fontId="7" fillId="5" borderId="29" xfId="1" applyFont="1" applyFill="1" applyBorder="1" applyProtection="1">
      <alignment vertical="center"/>
    </xf>
    <xf numFmtId="38" fontId="7" fillId="5" borderId="29" xfId="1" applyFont="1" applyFill="1" applyBorder="1" applyAlignment="1" applyProtection="1">
      <alignment vertical="center"/>
    </xf>
    <xf numFmtId="38" fontId="7" fillId="5" borderId="30" xfId="1" applyFont="1" applyFill="1" applyBorder="1" applyAlignment="1" applyProtection="1">
      <alignment vertical="center"/>
    </xf>
    <xf numFmtId="0" fontId="7" fillId="5" borderId="31" xfId="0" applyFont="1" applyFill="1" applyBorder="1" applyAlignment="1" applyProtection="1">
      <alignment horizontal="center" vertical="center" wrapText="1"/>
    </xf>
    <xf numFmtId="0" fontId="7" fillId="5" borderId="32" xfId="0" applyFont="1" applyFill="1" applyBorder="1" applyAlignment="1" applyProtection="1">
      <alignment horizontal="center" vertical="center"/>
    </xf>
    <xf numFmtId="0" fontId="7" fillId="5" borderId="32" xfId="0" applyFont="1" applyFill="1" applyBorder="1" applyAlignment="1" applyProtection="1">
      <alignment horizontal="center" vertical="center"/>
    </xf>
    <xf numFmtId="0" fontId="7" fillId="5" borderId="33" xfId="0" applyFont="1" applyFill="1" applyBorder="1" applyAlignment="1" applyProtection="1">
      <alignment horizontal="center" vertical="center"/>
    </xf>
    <xf numFmtId="0" fontId="7" fillId="5" borderId="34" xfId="0" applyFont="1" applyFill="1" applyBorder="1" applyAlignment="1" applyProtection="1">
      <alignment horizontal="center" vertical="center"/>
    </xf>
    <xf numFmtId="0" fontId="7" fillId="5" borderId="35" xfId="0" applyFont="1" applyFill="1" applyBorder="1" applyAlignment="1" applyProtection="1">
      <alignment horizontal="center" vertical="center"/>
    </xf>
    <xf numFmtId="38" fontId="7" fillId="5" borderId="35" xfId="1" applyFont="1" applyFill="1" applyBorder="1" applyProtection="1">
      <alignment vertical="center"/>
    </xf>
    <xf numFmtId="38" fontId="7" fillId="5" borderId="35" xfId="1" applyFont="1" applyFill="1" applyBorder="1" applyAlignment="1" applyProtection="1">
      <alignment vertical="center"/>
    </xf>
    <xf numFmtId="38" fontId="7" fillId="5" borderId="36" xfId="1" applyFont="1" applyFill="1" applyBorder="1" applyAlignment="1" applyProtection="1">
      <alignment vertical="center"/>
    </xf>
    <xf numFmtId="0" fontId="4" fillId="0" borderId="10" xfId="0" applyFont="1" applyBorder="1" applyAlignment="1" applyProtection="1">
      <alignment horizontal="justify" vertical="center"/>
    </xf>
    <xf numFmtId="0" fontId="4" fillId="3" borderId="10" xfId="0" applyFont="1" applyFill="1" applyBorder="1" applyAlignment="1" applyProtection="1">
      <alignment vertical="center"/>
      <protection locked="0"/>
    </xf>
    <xf numFmtId="0" fontId="10" fillId="0" borderId="38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5A593-9D81-430C-872B-8C678DC6936E}">
  <sheetPr>
    <pageSetUpPr fitToPage="1"/>
  </sheetPr>
  <dimension ref="A1:P98"/>
  <sheetViews>
    <sheetView tabSelected="1" view="pageBreakPreview" zoomScaleNormal="100" zoomScaleSheetLayoutView="100" workbookViewId="0">
      <selection activeCell="J3" sqref="J3:O3"/>
    </sheetView>
  </sheetViews>
  <sheetFormatPr defaultRowHeight="15" x14ac:dyDescent="0.5"/>
  <cols>
    <col min="1" max="1" width="8.08984375" style="6" bestFit="1" customWidth="1"/>
    <col min="2" max="2" width="7.26953125" style="6" bestFit="1" customWidth="1"/>
    <col min="3" max="3" width="3.81640625" style="6" bestFit="1" customWidth="1"/>
    <col min="4" max="4" width="5.08984375" style="6" customWidth="1"/>
    <col min="5" max="6" width="4.26953125" style="6" bestFit="1" customWidth="1"/>
    <col min="7" max="7" width="7.453125" style="6" bestFit="1" customWidth="1"/>
    <col min="8" max="8" width="2.08984375" style="6" customWidth="1"/>
    <col min="9" max="9" width="7.6328125" style="6" bestFit="1" customWidth="1"/>
    <col min="10" max="10" width="7.26953125" style="6" bestFit="1" customWidth="1"/>
    <col min="11" max="11" width="3.81640625" style="6" bestFit="1" customWidth="1"/>
    <col min="12" max="12" width="5" style="6" bestFit="1" customWidth="1"/>
    <col min="13" max="14" width="4.26953125" style="6" customWidth="1"/>
    <col min="15" max="15" width="6.7265625" style="6" bestFit="1" customWidth="1"/>
    <col min="16" max="16384" width="8.7265625" style="6"/>
  </cols>
  <sheetData>
    <row r="1" spans="1:16" x14ac:dyDescent="0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2"/>
    </row>
    <row r="2" spans="1:16" x14ac:dyDescent="0.5">
      <c r="A2" s="9"/>
      <c r="B2" s="9"/>
      <c r="C2" s="9"/>
      <c r="D2" s="10"/>
      <c r="E2" s="10"/>
      <c r="F2" s="10"/>
      <c r="G2" s="10"/>
      <c r="H2" s="9"/>
      <c r="I2" s="9"/>
      <c r="J2" s="98" t="s">
        <v>83</v>
      </c>
      <c r="K2" s="98"/>
      <c r="L2" s="98"/>
      <c r="M2" s="98"/>
      <c r="N2" s="98"/>
      <c r="O2" s="98"/>
      <c r="P2" s="1"/>
    </row>
    <row r="3" spans="1:16" x14ac:dyDescent="0.5">
      <c r="A3" s="7" t="s">
        <v>1</v>
      </c>
      <c r="B3" s="7"/>
      <c r="C3" s="7"/>
      <c r="D3" s="7"/>
      <c r="E3" s="7"/>
      <c r="F3" s="7"/>
      <c r="G3" s="7"/>
      <c r="H3" s="9"/>
      <c r="I3" s="96" t="s">
        <v>81</v>
      </c>
      <c r="J3" s="97"/>
      <c r="K3" s="97"/>
      <c r="L3" s="97"/>
      <c r="M3" s="97"/>
      <c r="N3" s="97"/>
      <c r="O3" s="97"/>
      <c r="P3" s="1"/>
    </row>
    <row r="4" spans="1:16" x14ac:dyDescent="0.5">
      <c r="A4" s="9"/>
      <c r="B4" s="9"/>
      <c r="C4" s="9"/>
      <c r="D4" s="10"/>
      <c r="E4" s="10"/>
      <c r="F4" s="10"/>
      <c r="G4" s="10"/>
      <c r="H4" s="9"/>
      <c r="I4" s="96" t="s">
        <v>82</v>
      </c>
      <c r="J4" s="97"/>
      <c r="K4" s="97"/>
      <c r="L4" s="97"/>
      <c r="M4" s="97"/>
      <c r="N4" s="97"/>
      <c r="O4" s="97"/>
      <c r="P4" s="1"/>
    </row>
    <row r="5" spans="1:16" x14ac:dyDescent="0.5">
      <c r="A5" s="11" t="s">
        <v>2</v>
      </c>
      <c r="B5" s="12"/>
      <c r="C5" s="12"/>
      <c r="D5" s="12"/>
      <c r="E5" s="12"/>
      <c r="F5" s="12"/>
      <c r="G5" s="13"/>
      <c r="H5" s="9"/>
      <c r="I5" s="14" t="s">
        <v>3</v>
      </c>
      <c r="J5" s="15"/>
      <c r="K5" s="15"/>
      <c r="L5" s="15"/>
      <c r="M5" s="15"/>
      <c r="N5" s="15"/>
      <c r="O5" s="16"/>
      <c r="P5" s="1"/>
    </row>
    <row r="6" spans="1:16" x14ac:dyDescent="0.5">
      <c r="A6" s="17"/>
      <c r="B6" s="17"/>
      <c r="C6" s="17"/>
      <c r="D6" s="18"/>
      <c r="E6" s="18"/>
      <c r="F6" s="18"/>
      <c r="G6" s="18"/>
      <c r="H6" s="9"/>
      <c r="I6" s="17"/>
      <c r="J6" s="17"/>
      <c r="K6" s="17"/>
      <c r="L6" s="18"/>
      <c r="M6" s="18"/>
      <c r="N6" s="18"/>
      <c r="O6" s="17"/>
      <c r="P6" s="1"/>
    </row>
    <row r="7" spans="1:16" ht="15.6" thickBot="1" x14ac:dyDescent="0.55000000000000004">
      <c r="A7" s="19" t="s">
        <v>4</v>
      </c>
      <c r="B7" s="19"/>
      <c r="C7" s="19"/>
      <c r="D7" s="19"/>
      <c r="E7" s="19"/>
      <c r="F7" s="19"/>
      <c r="G7" s="19"/>
      <c r="H7" s="9"/>
      <c r="I7" s="19" t="s">
        <v>5</v>
      </c>
      <c r="J7" s="19"/>
      <c r="K7" s="19"/>
      <c r="L7" s="19"/>
      <c r="M7" s="19"/>
      <c r="N7" s="19"/>
      <c r="O7" s="19"/>
      <c r="P7" s="1"/>
    </row>
    <row r="8" spans="1:16" x14ac:dyDescent="0.5">
      <c r="A8" s="20" t="s">
        <v>6</v>
      </c>
      <c r="B8" s="20" t="s">
        <v>7</v>
      </c>
      <c r="C8" s="20" t="s">
        <v>8</v>
      </c>
      <c r="D8" s="21" t="s">
        <v>9</v>
      </c>
      <c r="E8" s="22" t="s">
        <v>10</v>
      </c>
      <c r="F8" s="23" t="s">
        <v>11</v>
      </c>
      <c r="G8" s="10"/>
      <c r="H8" s="9"/>
      <c r="I8" s="20" t="s">
        <v>6</v>
      </c>
      <c r="J8" s="20" t="s">
        <v>7</v>
      </c>
      <c r="K8" s="20" t="s">
        <v>8</v>
      </c>
      <c r="L8" s="21" t="s">
        <v>9</v>
      </c>
      <c r="M8" s="22" t="s">
        <v>10</v>
      </c>
      <c r="N8" s="23" t="s">
        <v>11</v>
      </c>
      <c r="O8" s="9"/>
      <c r="P8" s="1"/>
    </row>
    <row r="9" spans="1:16" ht="15.6" thickBot="1" x14ac:dyDescent="0.55000000000000004">
      <c r="A9" s="24"/>
      <c r="B9" s="24"/>
      <c r="C9" s="24"/>
      <c r="D9" s="25"/>
      <c r="E9" s="26"/>
      <c r="F9" s="27"/>
      <c r="G9" s="10"/>
      <c r="H9" s="9"/>
      <c r="I9" s="28"/>
      <c r="J9" s="28"/>
      <c r="K9" s="28"/>
      <c r="L9" s="29"/>
      <c r="M9" s="30"/>
      <c r="N9" s="27"/>
      <c r="O9" s="9"/>
      <c r="P9" s="1"/>
    </row>
    <row r="10" spans="1:16" x14ac:dyDescent="0.5">
      <c r="A10" s="31" t="s">
        <v>12</v>
      </c>
      <c r="B10" s="32" t="s">
        <v>13</v>
      </c>
      <c r="C10" s="33" t="s">
        <v>14</v>
      </c>
      <c r="D10" s="34">
        <v>24500</v>
      </c>
      <c r="E10" s="35">
        <v>360</v>
      </c>
      <c r="F10" s="3"/>
      <c r="G10" s="10">
        <f>D10*F10</f>
        <v>0</v>
      </c>
      <c r="H10" s="9"/>
      <c r="I10" s="36" t="s">
        <v>15</v>
      </c>
      <c r="J10" s="32" t="s">
        <v>13</v>
      </c>
      <c r="K10" s="37" t="s">
        <v>14</v>
      </c>
      <c r="L10" s="34">
        <v>7000</v>
      </c>
      <c r="M10" s="35">
        <v>410</v>
      </c>
      <c r="N10" s="3"/>
      <c r="O10" s="10">
        <f>L10*N10</f>
        <v>0</v>
      </c>
      <c r="P10" s="1"/>
    </row>
    <row r="11" spans="1:16" ht="15.6" thickBot="1" x14ac:dyDescent="0.55000000000000004">
      <c r="A11" s="38"/>
      <c r="B11" s="39"/>
      <c r="C11" s="33" t="s">
        <v>16</v>
      </c>
      <c r="D11" s="34">
        <v>12500</v>
      </c>
      <c r="E11" s="35">
        <v>1800</v>
      </c>
      <c r="F11" s="3"/>
      <c r="G11" s="10">
        <f t="shared" ref="G11:G13" si="0">D11*F11</f>
        <v>0</v>
      </c>
      <c r="H11" s="9"/>
      <c r="I11" s="40" t="s">
        <v>17</v>
      </c>
      <c r="J11" s="39"/>
      <c r="K11" s="41"/>
      <c r="L11" s="42"/>
      <c r="M11" s="43"/>
      <c r="N11" s="44"/>
      <c r="O11" s="9"/>
      <c r="P11" s="1"/>
    </row>
    <row r="12" spans="1:16" x14ac:dyDescent="0.5">
      <c r="A12" s="38"/>
      <c r="B12" s="32" t="s">
        <v>18</v>
      </c>
      <c r="C12" s="33" t="s">
        <v>14</v>
      </c>
      <c r="D12" s="34">
        <v>10000</v>
      </c>
      <c r="E12" s="35">
        <v>360</v>
      </c>
      <c r="F12" s="3"/>
      <c r="G12" s="10">
        <f t="shared" si="0"/>
        <v>0</v>
      </c>
      <c r="H12" s="9"/>
      <c r="I12" s="36" t="s">
        <v>19</v>
      </c>
      <c r="J12" s="32" t="s">
        <v>18</v>
      </c>
      <c r="K12" s="37" t="s">
        <v>14</v>
      </c>
      <c r="L12" s="34">
        <v>7000</v>
      </c>
      <c r="M12" s="35">
        <v>410</v>
      </c>
      <c r="N12" s="3"/>
      <c r="O12" s="10">
        <f>L12*N12</f>
        <v>0</v>
      </c>
      <c r="P12" s="1"/>
    </row>
    <row r="13" spans="1:16" ht="15.6" thickBot="1" x14ac:dyDescent="0.55000000000000004">
      <c r="A13" s="39"/>
      <c r="B13" s="39"/>
      <c r="C13" s="33" t="s">
        <v>16</v>
      </c>
      <c r="D13" s="34">
        <v>5000</v>
      </c>
      <c r="E13" s="35">
        <v>1570</v>
      </c>
      <c r="F13" s="4"/>
      <c r="G13" s="10">
        <f t="shared" si="0"/>
        <v>0</v>
      </c>
      <c r="H13" s="9"/>
      <c r="I13" s="40" t="s">
        <v>20</v>
      </c>
      <c r="J13" s="39"/>
      <c r="K13" s="41"/>
      <c r="L13" s="42"/>
      <c r="M13" s="43"/>
      <c r="N13" s="44"/>
      <c r="O13" s="9"/>
      <c r="P13" s="1"/>
    </row>
    <row r="14" spans="1:16" x14ac:dyDescent="0.5">
      <c r="A14" s="9"/>
      <c r="B14" s="9"/>
      <c r="C14" s="9"/>
      <c r="D14" s="10"/>
      <c r="E14" s="10"/>
      <c r="F14" s="10"/>
      <c r="G14" s="10"/>
      <c r="H14" s="9"/>
      <c r="I14" s="9"/>
      <c r="J14" s="9"/>
      <c r="K14" s="9"/>
      <c r="L14" s="10"/>
      <c r="M14" s="10"/>
      <c r="N14" s="10"/>
      <c r="O14" s="9"/>
      <c r="P14" s="1"/>
    </row>
    <row r="15" spans="1:16" ht="15.6" thickBot="1" x14ac:dyDescent="0.55000000000000004">
      <c r="A15" s="19" t="s">
        <v>21</v>
      </c>
      <c r="B15" s="19"/>
      <c r="C15" s="19"/>
      <c r="D15" s="19"/>
      <c r="E15" s="19"/>
      <c r="F15" s="19"/>
      <c r="G15" s="19"/>
      <c r="H15" s="9"/>
      <c r="I15" s="19" t="s">
        <v>22</v>
      </c>
      <c r="J15" s="19"/>
      <c r="K15" s="19"/>
      <c r="L15" s="19"/>
      <c r="M15" s="19"/>
      <c r="N15" s="19"/>
      <c r="O15" s="19"/>
      <c r="P15" s="1"/>
    </row>
    <row r="16" spans="1:16" x14ac:dyDescent="0.5">
      <c r="A16" s="20" t="s">
        <v>6</v>
      </c>
      <c r="B16" s="20" t="s">
        <v>7</v>
      </c>
      <c r="C16" s="20" t="s">
        <v>8</v>
      </c>
      <c r="D16" s="21" t="s">
        <v>9</v>
      </c>
      <c r="E16" s="22" t="s">
        <v>10</v>
      </c>
      <c r="F16" s="23" t="s">
        <v>11</v>
      </c>
      <c r="G16" s="10"/>
      <c r="H16" s="9"/>
      <c r="I16" s="20" t="s">
        <v>6</v>
      </c>
      <c r="J16" s="20" t="s">
        <v>7</v>
      </c>
      <c r="K16" s="20" t="s">
        <v>8</v>
      </c>
      <c r="L16" s="21" t="s">
        <v>9</v>
      </c>
      <c r="M16" s="22" t="s">
        <v>10</v>
      </c>
      <c r="N16" s="46" t="s">
        <v>11</v>
      </c>
      <c r="O16" s="9"/>
      <c r="P16" s="1"/>
    </row>
    <row r="17" spans="1:16" ht="15.6" thickBot="1" x14ac:dyDescent="0.55000000000000004">
      <c r="A17" s="24"/>
      <c r="B17" s="24"/>
      <c r="C17" s="24"/>
      <c r="D17" s="25"/>
      <c r="E17" s="26"/>
      <c r="F17" s="27"/>
      <c r="G17" s="10"/>
      <c r="H17" s="9"/>
      <c r="I17" s="28"/>
      <c r="J17" s="28"/>
      <c r="K17" s="28"/>
      <c r="L17" s="29"/>
      <c r="M17" s="30"/>
      <c r="N17" s="47"/>
      <c r="O17" s="9"/>
      <c r="P17" s="1"/>
    </row>
    <row r="18" spans="1:16" x14ac:dyDescent="0.5">
      <c r="A18" s="37" t="s">
        <v>23</v>
      </c>
      <c r="B18" s="37" t="s">
        <v>13</v>
      </c>
      <c r="C18" s="37" t="s">
        <v>24</v>
      </c>
      <c r="D18" s="34">
        <v>43500</v>
      </c>
      <c r="E18" s="35">
        <v>80</v>
      </c>
      <c r="F18" s="3"/>
      <c r="G18" s="10">
        <f t="shared" ref="G18:G19" si="1">D18*F18</f>
        <v>0</v>
      </c>
      <c r="H18" s="9"/>
      <c r="I18" s="37" t="s">
        <v>25</v>
      </c>
      <c r="J18" s="37" t="s">
        <v>13</v>
      </c>
      <c r="K18" s="37" t="s">
        <v>14</v>
      </c>
      <c r="L18" s="34">
        <v>10000</v>
      </c>
      <c r="M18" s="35">
        <v>70</v>
      </c>
      <c r="N18" s="3"/>
      <c r="O18" s="10">
        <f t="shared" ref="O18:O19" si="2">L18*N18</f>
        <v>0</v>
      </c>
      <c r="P18" s="1"/>
    </row>
    <row r="19" spans="1:16" ht="15.6" thickBot="1" x14ac:dyDescent="0.55000000000000004">
      <c r="A19" s="37" t="s">
        <v>26</v>
      </c>
      <c r="B19" s="37" t="s">
        <v>18</v>
      </c>
      <c r="C19" s="37" t="s">
        <v>24</v>
      </c>
      <c r="D19" s="34">
        <v>14500</v>
      </c>
      <c r="E19" s="35">
        <v>80</v>
      </c>
      <c r="F19" s="4"/>
      <c r="G19" s="10">
        <f t="shared" si="1"/>
        <v>0</v>
      </c>
      <c r="H19" s="9"/>
      <c r="I19" s="37" t="s">
        <v>27</v>
      </c>
      <c r="J19" s="37" t="s">
        <v>18</v>
      </c>
      <c r="K19" s="37" t="s">
        <v>14</v>
      </c>
      <c r="L19" s="34">
        <v>10000</v>
      </c>
      <c r="M19" s="35">
        <v>70</v>
      </c>
      <c r="N19" s="5"/>
      <c r="O19" s="10">
        <f t="shared" si="2"/>
        <v>0</v>
      </c>
      <c r="P19" s="1"/>
    </row>
    <row r="20" spans="1:16" x14ac:dyDescent="0.5">
      <c r="A20" s="9"/>
      <c r="B20" s="9"/>
      <c r="C20" s="9"/>
      <c r="D20" s="10"/>
      <c r="E20" s="10"/>
      <c r="F20" s="10"/>
      <c r="G20" s="10"/>
      <c r="H20" s="9"/>
      <c r="I20" s="9"/>
      <c r="J20" s="9"/>
      <c r="K20" s="9"/>
      <c r="L20" s="9"/>
      <c r="M20" s="9"/>
      <c r="N20" s="9"/>
      <c r="O20" s="9"/>
      <c r="P20" s="1"/>
    </row>
    <row r="21" spans="1:16" ht="15.6" thickBot="1" x14ac:dyDescent="0.55000000000000004">
      <c r="A21" s="19" t="s">
        <v>28</v>
      </c>
      <c r="B21" s="19"/>
      <c r="C21" s="19"/>
      <c r="D21" s="19"/>
      <c r="E21" s="19"/>
      <c r="F21" s="19"/>
      <c r="G21" s="19"/>
      <c r="H21" s="9"/>
      <c r="I21" s="9"/>
      <c r="J21" s="9"/>
      <c r="K21" s="9"/>
      <c r="L21" s="9"/>
      <c r="M21" s="9"/>
      <c r="N21" s="9"/>
      <c r="O21" s="9"/>
      <c r="P21" s="1"/>
    </row>
    <row r="22" spans="1:16" x14ac:dyDescent="0.5">
      <c r="A22" s="20" t="s">
        <v>6</v>
      </c>
      <c r="B22" s="20" t="s">
        <v>7</v>
      </c>
      <c r="C22" s="20" t="s">
        <v>8</v>
      </c>
      <c r="D22" s="21" t="s">
        <v>9</v>
      </c>
      <c r="E22" s="22" t="s">
        <v>10</v>
      </c>
      <c r="F22" s="23" t="s">
        <v>11</v>
      </c>
      <c r="G22" s="10"/>
      <c r="H22" s="9"/>
      <c r="I22" s="14" t="s">
        <v>29</v>
      </c>
      <c r="J22" s="15"/>
      <c r="K22" s="15"/>
      <c r="L22" s="15"/>
      <c r="M22" s="15"/>
      <c r="N22" s="15"/>
      <c r="O22" s="16"/>
      <c r="P22" s="1"/>
    </row>
    <row r="23" spans="1:16" ht="15.6" thickBot="1" x14ac:dyDescent="0.55000000000000004">
      <c r="A23" s="24"/>
      <c r="B23" s="24"/>
      <c r="C23" s="24"/>
      <c r="D23" s="25"/>
      <c r="E23" s="26"/>
      <c r="F23" s="27"/>
      <c r="G23" s="10"/>
      <c r="H23" s="9"/>
      <c r="I23" s="9"/>
      <c r="J23" s="9"/>
      <c r="K23" s="9"/>
      <c r="L23" s="9"/>
      <c r="M23" s="9"/>
      <c r="N23" s="9"/>
      <c r="O23" s="9"/>
      <c r="P23" s="1"/>
    </row>
    <row r="24" spans="1:16" ht="15.6" thickBot="1" x14ac:dyDescent="0.55000000000000004">
      <c r="A24" s="37" t="s">
        <v>30</v>
      </c>
      <c r="B24" s="37" t="s">
        <v>13</v>
      </c>
      <c r="C24" s="37" t="s">
        <v>24</v>
      </c>
      <c r="D24" s="34">
        <v>57500</v>
      </c>
      <c r="E24" s="35">
        <v>40</v>
      </c>
      <c r="F24" s="3"/>
      <c r="G24" s="10">
        <f t="shared" ref="G24:G25" si="3">D24*F24</f>
        <v>0</v>
      </c>
      <c r="H24" s="9"/>
      <c r="I24" s="19" t="s">
        <v>31</v>
      </c>
      <c r="J24" s="19"/>
      <c r="K24" s="19"/>
      <c r="L24" s="19"/>
      <c r="M24" s="19"/>
      <c r="N24" s="19"/>
      <c r="O24" s="19"/>
      <c r="P24" s="1"/>
    </row>
    <row r="25" spans="1:16" ht="15.6" thickBot="1" x14ac:dyDescent="0.55000000000000004">
      <c r="A25" s="37" t="s">
        <v>20</v>
      </c>
      <c r="B25" s="37" t="s">
        <v>18</v>
      </c>
      <c r="C25" s="37" t="s">
        <v>24</v>
      </c>
      <c r="D25" s="34">
        <v>20000</v>
      </c>
      <c r="E25" s="35">
        <v>40</v>
      </c>
      <c r="F25" s="4"/>
      <c r="G25" s="10">
        <f t="shared" si="3"/>
        <v>0</v>
      </c>
      <c r="H25" s="9"/>
      <c r="I25" s="20" t="s">
        <v>6</v>
      </c>
      <c r="J25" s="20" t="s">
        <v>7</v>
      </c>
      <c r="K25" s="20" t="s">
        <v>8</v>
      </c>
      <c r="L25" s="21" t="s">
        <v>9</v>
      </c>
      <c r="M25" s="22" t="s">
        <v>10</v>
      </c>
      <c r="N25" s="23" t="s">
        <v>11</v>
      </c>
      <c r="O25" s="9"/>
      <c r="P25" s="1"/>
    </row>
    <row r="26" spans="1:16" ht="15.6" thickBot="1" x14ac:dyDescent="0.55000000000000004">
      <c r="A26" s="9"/>
      <c r="B26" s="9"/>
      <c r="C26" s="9"/>
      <c r="D26" s="10"/>
      <c r="E26" s="10"/>
      <c r="F26" s="10"/>
      <c r="G26" s="10"/>
      <c r="H26" s="9"/>
      <c r="I26" s="28"/>
      <c r="J26" s="28"/>
      <c r="K26" s="28"/>
      <c r="L26" s="29"/>
      <c r="M26" s="30"/>
      <c r="N26" s="27"/>
      <c r="O26" s="9"/>
      <c r="P26" s="1"/>
    </row>
    <row r="27" spans="1:16" ht="15.6" thickBot="1" x14ac:dyDescent="0.55000000000000004">
      <c r="A27" s="19" t="s">
        <v>32</v>
      </c>
      <c r="B27" s="19"/>
      <c r="C27" s="19"/>
      <c r="D27" s="19"/>
      <c r="E27" s="19"/>
      <c r="F27" s="19"/>
      <c r="G27" s="19"/>
      <c r="H27" s="9"/>
      <c r="I27" s="48" t="s">
        <v>33</v>
      </c>
      <c r="J27" s="32" t="s">
        <v>34</v>
      </c>
      <c r="K27" s="37" t="s">
        <v>14</v>
      </c>
      <c r="L27" s="34">
        <v>2500</v>
      </c>
      <c r="M27" s="35">
        <v>50</v>
      </c>
      <c r="N27" s="3"/>
      <c r="O27" s="10">
        <f>L27*N27</f>
        <v>0</v>
      </c>
      <c r="P27" s="1"/>
    </row>
    <row r="28" spans="1:16" ht="15.6" thickBot="1" x14ac:dyDescent="0.55000000000000004">
      <c r="A28" s="20" t="s">
        <v>6</v>
      </c>
      <c r="B28" s="20" t="s">
        <v>7</v>
      </c>
      <c r="C28" s="20" t="s">
        <v>8</v>
      </c>
      <c r="D28" s="21" t="s">
        <v>9</v>
      </c>
      <c r="E28" s="22" t="s">
        <v>10</v>
      </c>
      <c r="F28" s="23" t="s">
        <v>11</v>
      </c>
      <c r="G28" s="10"/>
      <c r="H28" s="9"/>
      <c r="I28" s="49" t="s">
        <v>35</v>
      </c>
      <c r="J28" s="39"/>
      <c r="K28" s="41"/>
      <c r="L28" s="42"/>
      <c r="M28" s="43"/>
      <c r="N28" s="44"/>
      <c r="O28" s="9"/>
      <c r="P28" s="1"/>
    </row>
    <row r="29" spans="1:16" ht="15.6" thickBot="1" x14ac:dyDescent="0.55000000000000004">
      <c r="A29" s="24"/>
      <c r="B29" s="24"/>
      <c r="C29" s="24"/>
      <c r="D29" s="25"/>
      <c r="E29" s="26"/>
      <c r="F29" s="27"/>
      <c r="G29" s="10"/>
      <c r="H29" s="9"/>
      <c r="I29" s="9"/>
      <c r="J29" s="9"/>
      <c r="K29" s="9"/>
      <c r="L29" s="9"/>
      <c r="M29" s="9"/>
      <c r="N29" s="9"/>
      <c r="O29" s="9"/>
      <c r="P29" s="1"/>
    </row>
    <row r="30" spans="1:16" ht="15.6" thickBot="1" x14ac:dyDescent="0.55000000000000004">
      <c r="A30" s="32" t="s">
        <v>27</v>
      </c>
      <c r="B30" s="37" t="s">
        <v>13</v>
      </c>
      <c r="C30" s="37" t="s">
        <v>24</v>
      </c>
      <c r="D30" s="34">
        <v>57500</v>
      </c>
      <c r="E30" s="35">
        <v>20</v>
      </c>
      <c r="F30" s="3"/>
      <c r="G30" s="10">
        <f t="shared" ref="G30:G31" si="4">D30*F30</f>
        <v>0</v>
      </c>
      <c r="H30" s="9"/>
      <c r="I30" s="7" t="s">
        <v>36</v>
      </c>
      <c r="J30" s="7"/>
      <c r="K30" s="7"/>
      <c r="L30" s="7"/>
      <c r="M30" s="7"/>
      <c r="N30" s="7"/>
      <c r="O30" s="7"/>
      <c r="P30" s="1"/>
    </row>
    <row r="31" spans="1:16" ht="15.6" thickBot="1" x14ac:dyDescent="0.55000000000000004">
      <c r="A31" s="39"/>
      <c r="B31" s="37" t="s">
        <v>18</v>
      </c>
      <c r="C31" s="37" t="s">
        <v>24</v>
      </c>
      <c r="D31" s="34">
        <v>20000</v>
      </c>
      <c r="E31" s="35">
        <v>20</v>
      </c>
      <c r="F31" s="4"/>
      <c r="G31" s="10">
        <f t="shared" si="4"/>
        <v>0</v>
      </c>
      <c r="H31" s="9"/>
      <c r="I31" s="20" t="s">
        <v>6</v>
      </c>
      <c r="J31" s="20" t="s">
        <v>7</v>
      </c>
      <c r="K31" s="20" t="s">
        <v>8</v>
      </c>
      <c r="L31" s="21" t="s">
        <v>9</v>
      </c>
      <c r="M31" s="22" t="s">
        <v>10</v>
      </c>
      <c r="N31" s="23" t="s">
        <v>11</v>
      </c>
      <c r="O31" s="9"/>
      <c r="P31" s="1"/>
    </row>
    <row r="32" spans="1:16" ht="15.6" thickBot="1" x14ac:dyDescent="0.55000000000000004">
      <c r="A32" s="9"/>
      <c r="B32" s="9"/>
      <c r="C32" s="9"/>
      <c r="D32" s="10"/>
      <c r="E32" s="10"/>
      <c r="F32" s="10"/>
      <c r="G32" s="10"/>
      <c r="H32" s="9"/>
      <c r="I32" s="28"/>
      <c r="J32" s="28"/>
      <c r="K32" s="28"/>
      <c r="L32" s="29"/>
      <c r="M32" s="30"/>
      <c r="N32" s="27"/>
      <c r="O32" s="9"/>
      <c r="P32" s="1"/>
    </row>
    <row r="33" spans="1:16" ht="15.6" thickBot="1" x14ac:dyDescent="0.55000000000000004">
      <c r="A33" s="19" t="s">
        <v>37</v>
      </c>
      <c r="B33" s="19"/>
      <c r="C33" s="19"/>
      <c r="D33" s="19"/>
      <c r="E33" s="19"/>
      <c r="F33" s="19"/>
      <c r="G33" s="19"/>
      <c r="H33" s="9"/>
      <c r="I33" s="48" t="s">
        <v>38</v>
      </c>
      <c r="J33" s="50" t="s">
        <v>39</v>
      </c>
      <c r="K33" s="37" t="s">
        <v>14</v>
      </c>
      <c r="L33" s="34">
        <v>4000</v>
      </c>
      <c r="M33" s="35">
        <v>15</v>
      </c>
      <c r="N33" s="3"/>
      <c r="O33" s="10">
        <f>L33*N33</f>
        <v>0</v>
      </c>
      <c r="P33" s="1"/>
    </row>
    <row r="34" spans="1:16" x14ac:dyDescent="0.5">
      <c r="A34" s="20" t="s">
        <v>6</v>
      </c>
      <c r="B34" s="20" t="s">
        <v>7</v>
      </c>
      <c r="C34" s="20" t="s">
        <v>8</v>
      </c>
      <c r="D34" s="21" t="s">
        <v>9</v>
      </c>
      <c r="E34" s="51" t="s">
        <v>10</v>
      </c>
      <c r="F34" s="23" t="s">
        <v>11</v>
      </c>
      <c r="G34" s="10"/>
      <c r="H34" s="9"/>
      <c r="I34" s="52" t="s">
        <v>40</v>
      </c>
      <c r="J34" s="53"/>
      <c r="K34" s="41"/>
      <c r="L34" s="42"/>
      <c r="M34" s="43"/>
      <c r="N34" s="54"/>
      <c r="O34" s="9"/>
      <c r="P34" s="1"/>
    </row>
    <row r="35" spans="1:16" ht="15.6" thickBot="1" x14ac:dyDescent="0.55000000000000004">
      <c r="A35" s="24"/>
      <c r="B35" s="24"/>
      <c r="C35" s="24"/>
      <c r="D35" s="25"/>
      <c r="E35" s="55"/>
      <c r="F35" s="27"/>
      <c r="G35" s="10"/>
      <c r="H35" s="9"/>
      <c r="I35" s="49" t="s">
        <v>41</v>
      </c>
      <c r="J35" s="56"/>
      <c r="K35" s="41"/>
      <c r="L35" s="42"/>
      <c r="M35" s="43"/>
      <c r="N35" s="44"/>
      <c r="O35" s="9"/>
      <c r="P35" s="1"/>
    </row>
    <row r="36" spans="1:16" x14ac:dyDescent="0.5">
      <c r="A36" s="37" t="s">
        <v>27</v>
      </c>
      <c r="B36" s="37" t="s">
        <v>13</v>
      </c>
      <c r="C36" s="37" t="s">
        <v>24</v>
      </c>
      <c r="D36" s="34">
        <v>60500</v>
      </c>
      <c r="E36" s="35">
        <v>20</v>
      </c>
      <c r="F36" s="3"/>
      <c r="G36" s="10">
        <f t="shared" ref="G36:G37" si="5">D36*F36</f>
        <v>0</v>
      </c>
      <c r="H36" s="9"/>
      <c r="I36" s="9"/>
      <c r="J36" s="9"/>
      <c r="K36" s="9"/>
      <c r="L36" s="9"/>
      <c r="M36" s="9"/>
      <c r="N36" s="9"/>
      <c r="O36" s="9"/>
      <c r="P36" s="1"/>
    </row>
    <row r="37" spans="1:16" ht="15.6" thickBot="1" x14ac:dyDescent="0.55000000000000004">
      <c r="A37" s="37" t="s">
        <v>42</v>
      </c>
      <c r="B37" s="37" t="s">
        <v>18</v>
      </c>
      <c r="C37" s="37" t="s">
        <v>24</v>
      </c>
      <c r="D37" s="34">
        <v>36000</v>
      </c>
      <c r="E37" s="35">
        <v>20</v>
      </c>
      <c r="F37" s="4"/>
      <c r="G37" s="10">
        <f t="shared" si="5"/>
        <v>0</v>
      </c>
      <c r="H37" s="9"/>
      <c r="I37" s="9"/>
      <c r="J37" s="9"/>
      <c r="K37" s="9"/>
      <c r="L37" s="9"/>
      <c r="M37" s="9"/>
      <c r="N37" s="9"/>
      <c r="O37" s="9"/>
      <c r="P37" s="1"/>
    </row>
    <row r="38" spans="1:16" x14ac:dyDescent="0.5">
      <c r="A38" s="9"/>
      <c r="B38" s="9"/>
      <c r="C38" s="9"/>
      <c r="D38" s="10"/>
      <c r="E38" s="10"/>
      <c r="F38" s="10"/>
      <c r="G38" s="10"/>
      <c r="H38" s="9"/>
      <c r="I38" s="14" t="s">
        <v>43</v>
      </c>
      <c r="J38" s="15"/>
      <c r="K38" s="15"/>
      <c r="L38" s="15"/>
      <c r="M38" s="15"/>
      <c r="N38" s="15"/>
      <c r="O38" s="16"/>
      <c r="P38" s="1"/>
    </row>
    <row r="39" spans="1:16" x14ac:dyDescent="0.5">
      <c r="A39" s="9"/>
      <c r="B39" s="9"/>
      <c r="C39" s="9"/>
      <c r="D39" s="10"/>
      <c r="E39" s="10"/>
      <c r="F39" s="10"/>
      <c r="G39" s="10"/>
      <c r="H39" s="9"/>
      <c r="I39" s="9"/>
      <c r="J39" s="9"/>
      <c r="K39" s="9"/>
      <c r="L39" s="10"/>
      <c r="M39" s="10"/>
      <c r="N39" s="10"/>
      <c r="O39" s="9"/>
      <c r="P39" s="1"/>
    </row>
    <row r="40" spans="1:16" ht="15.6" thickBot="1" x14ac:dyDescent="0.55000000000000004">
      <c r="A40" s="14" t="s">
        <v>44</v>
      </c>
      <c r="B40" s="15"/>
      <c r="C40" s="15"/>
      <c r="D40" s="15"/>
      <c r="E40" s="15"/>
      <c r="F40" s="15"/>
      <c r="G40" s="16"/>
      <c r="H40" s="9"/>
      <c r="I40" s="19" t="s">
        <v>80</v>
      </c>
      <c r="J40" s="19"/>
      <c r="K40" s="19"/>
      <c r="L40" s="19"/>
      <c r="M40" s="19"/>
      <c r="N40" s="19"/>
      <c r="O40" s="19"/>
      <c r="P40" s="1"/>
    </row>
    <row r="41" spans="1:16" x14ac:dyDescent="0.5">
      <c r="A41" s="9"/>
      <c r="B41" s="9"/>
      <c r="C41" s="9"/>
      <c r="D41" s="10"/>
      <c r="E41" s="10"/>
      <c r="F41" s="10"/>
      <c r="G41" s="10"/>
      <c r="H41" s="9"/>
      <c r="I41" s="20" t="s">
        <v>6</v>
      </c>
      <c r="J41" s="20" t="s">
        <v>7</v>
      </c>
      <c r="K41" s="20" t="s">
        <v>8</v>
      </c>
      <c r="L41" s="21" t="s">
        <v>9</v>
      </c>
      <c r="M41" s="22" t="s">
        <v>10</v>
      </c>
      <c r="N41" s="23" t="s">
        <v>11</v>
      </c>
      <c r="O41" s="9"/>
      <c r="P41" s="1"/>
    </row>
    <row r="42" spans="1:16" ht="15.6" thickBot="1" x14ac:dyDescent="0.55000000000000004">
      <c r="A42" s="19" t="s">
        <v>45</v>
      </c>
      <c r="B42" s="19"/>
      <c r="C42" s="19"/>
      <c r="D42" s="19"/>
      <c r="E42" s="19"/>
      <c r="F42" s="19"/>
      <c r="G42" s="19"/>
      <c r="H42" s="9"/>
      <c r="I42" s="28"/>
      <c r="J42" s="28"/>
      <c r="K42" s="28"/>
      <c r="L42" s="29"/>
      <c r="M42" s="30"/>
      <c r="N42" s="27"/>
      <c r="O42" s="9"/>
      <c r="P42" s="1"/>
    </row>
    <row r="43" spans="1:16" x14ac:dyDescent="0.5">
      <c r="A43" s="20" t="s">
        <v>6</v>
      </c>
      <c r="B43" s="20" t="s">
        <v>7</v>
      </c>
      <c r="C43" s="20" t="s">
        <v>8</v>
      </c>
      <c r="D43" s="21" t="s">
        <v>9</v>
      </c>
      <c r="E43" s="22" t="s">
        <v>10</v>
      </c>
      <c r="F43" s="23" t="s">
        <v>11</v>
      </c>
      <c r="G43" s="10"/>
      <c r="H43" s="9"/>
      <c r="I43" s="48" t="s">
        <v>46</v>
      </c>
      <c r="J43" s="50" t="s">
        <v>39</v>
      </c>
      <c r="K43" s="37" t="s">
        <v>14</v>
      </c>
      <c r="L43" s="34">
        <v>5500</v>
      </c>
      <c r="M43" s="35">
        <v>15</v>
      </c>
      <c r="N43" s="3"/>
      <c r="O43" s="10">
        <f>L43*N43</f>
        <v>0</v>
      </c>
      <c r="P43" s="1"/>
    </row>
    <row r="44" spans="1:16" ht="15.6" thickBot="1" x14ac:dyDescent="0.55000000000000004">
      <c r="A44" s="28"/>
      <c r="B44" s="28"/>
      <c r="C44" s="28"/>
      <c r="D44" s="29"/>
      <c r="E44" s="30"/>
      <c r="F44" s="27"/>
      <c r="G44" s="10"/>
      <c r="H44" s="9"/>
      <c r="I44" s="52" t="s">
        <v>33</v>
      </c>
      <c r="J44" s="53"/>
      <c r="K44" s="41"/>
      <c r="L44" s="42"/>
      <c r="M44" s="43"/>
      <c r="N44" s="54"/>
      <c r="O44" s="9"/>
      <c r="P44" s="1"/>
    </row>
    <row r="45" spans="1:16" ht="15.6" thickBot="1" x14ac:dyDescent="0.55000000000000004">
      <c r="A45" s="32" t="s">
        <v>47</v>
      </c>
      <c r="B45" s="32" t="s">
        <v>18</v>
      </c>
      <c r="C45" s="37" t="s">
        <v>14</v>
      </c>
      <c r="D45" s="34">
        <v>8000</v>
      </c>
      <c r="E45" s="35">
        <v>40</v>
      </c>
      <c r="F45" s="3"/>
      <c r="G45" s="10">
        <f t="shared" ref="G45:G52" si="6">D45*F45</f>
        <v>0</v>
      </c>
      <c r="H45" s="9"/>
      <c r="I45" s="49" t="s">
        <v>48</v>
      </c>
      <c r="J45" s="56"/>
      <c r="K45" s="41"/>
      <c r="L45" s="42"/>
      <c r="M45" s="43"/>
      <c r="N45" s="44"/>
      <c r="O45" s="9"/>
      <c r="P45" s="1"/>
    </row>
    <row r="46" spans="1:16" x14ac:dyDescent="0.5">
      <c r="A46" s="39"/>
      <c r="B46" s="39"/>
      <c r="C46" s="37" t="s">
        <v>49</v>
      </c>
      <c r="D46" s="34">
        <v>3000</v>
      </c>
      <c r="E46" s="35">
        <v>150</v>
      </c>
      <c r="F46" s="3"/>
      <c r="G46" s="10">
        <f t="shared" si="6"/>
        <v>0</v>
      </c>
      <c r="H46" s="9"/>
      <c r="I46" s="9"/>
      <c r="J46" s="9"/>
      <c r="K46" s="9"/>
      <c r="L46" s="10"/>
      <c r="M46" s="10"/>
      <c r="N46" s="10"/>
      <c r="O46" s="9"/>
      <c r="P46" s="1"/>
    </row>
    <row r="47" spans="1:16" ht="15.6" thickBot="1" x14ac:dyDescent="0.55000000000000004">
      <c r="A47" s="32" t="s">
        <v>50</v>
      </c>
      <c r="B47" s="32" t="s">
        <v>13</v>
      </c>
      <c r="C47" s="37" t="s">
        <v>14</v>
      </c>
      <c r="D47" s="34">
        <v>9800</v>
      </c>
      <c r="E47" s="35">
        <v>40</v>
      </c>
      <c r="F47" s="3"/>
      <c r="G47" s="10">
        <f t="shared" si="6"/>
        <v>0</v>
      </c>
      <c r="H47" s="9"/>
      <c r="I47" s="19" t="s">
        <v>51</v>
      </c>
      <c r="J47" s="19"/>
      <c r="K47" s="19"/>
      <c r="L47" s="19"/>
      <c r="M47" s="19"/>
      <c r="N47" s="19"/>
      <c r="O47" s="19"/>
      <c r="P47" s="1"/>
    </row>
    <row r="48" spans="1:16" x14ac:dyDescent="0.5">
      <c r="A48" s="39"/>
      <c r="B48" s="39"/>
      <c r="C48" s="37" t="s">
        <v>49</v>
      </c>
      <c r="D48" s="34">
        <v>3000</v>
      </c>
      <c r="E48" s="35">
        <v>150</v>
      </c>
      <c r="F48" s="3"/>
      <c r="G48" s="10">
        <f t="shared" si="6"/>
        <v>0</v>
      </c>
      <c r="H48" s="9"/>
      <c r="I48" s="20" t="s">
        <v>6</v>
      </c>
      <c r="J48" s="20" t="s">
        <v>7</v>
      </c>
      <c r="K48" s="20" t="s">
        <v>8</v>
      </c>
      <c r="L48" s="21" t="s">
        <v>9</v>
      </c>
      <c r="M48" s="22" t="s">
        <v>10</v>
      </c>
      <c r="N48" s="23" t="s">
        <v>11</v>
      </c>
      <c r="O48" s="9"/>
      <c r="P48" s="1"/>
    </row>
    <row r="49" spans="1:16" ht="15.6" thickBot="1" x14ac:dyDescent="0.55000000000000004">
      <c r="A49" s="32" t="s">
        <v>52</v>
      </c>
      <c r="B49" s="32" t="s">
        <v>18</v>
      </c>
      <c r="C49" s="37" t="s">
        <v>14</v>
      </c>
      <c r="D49" s="34">
        <v>6500</v>
      </c>
      <c r="E49" s="35">
        <v>40</v>
      </c>
      <c r="F49" s="3"/>
      <c r="G49" s="10">
        <f t="shared" si="6"/>
        <v>0</v>
      </c>
      <c r="H49" s="9"/>
      <c r="I49" s="28"/>
      <c r="J49" s="28"/>
      <c r="K49" s="28"/>
      <c r="L49" s="29"/>
      <c r="M49" s="30"/>
      <c r="N49" s="27"/>
      <c r="O49" s="9"/>
      <c r="P49" s="1"/>
    </row>
    <row r="50" spans="1:16" x14ac:dyDescent="0.5">
      <c r="A50" s="39"/>
      <c r="B50" s="39"/>
      <c r="C50" s="37" t="s">
        <v>49</v>
      </c>
      <c r="D50" s="34">
        <v>2500</v>
      </c>
      <c r="E50" s="35">
        <v>150</v>
      </c>
      <c r="F50" s="3"/>
      <c r="G50" s="10">
        <f t="shared" si="6"/>
        <v>0</v>
      </c>
      <c r="H50" s="9"/>
      <c r="I50" s="48" t="s">
        <v>46</v>
      </c>
      <c r="J50" s="50" t="s">
        <v>39</v>
      </c>
      <c r="K50" s="37" t="s">
        <v>14</v>
      </c>
      <c r="L50" s="34">
        <v>4000</v>
      </c>
      <c r="M50" s="35">
        <v>15</v>
      </c>
      <c r="N50" s="3"/>
      <c r="O50" s="10">
        <f>L50*N50</f>
        <v>0</v>
      </c>
      <c r="P50" s="1"/>
    </row>
    <row r="51" spans="1:16" x14ac:dyDescent="0.5">
      <c r="A51" s="32" t="s">
        <v>53</v>
      </c>
      <c r="B51" s="32" t="s">
        <v>13</v>
      </c>
      <c r="C51" s="37" t="s">
        <v>14</v>
      </c>
      <c r="D51" s="34">
        <v>9800</v>
      </c>
      <c r="E51" s="35">
        <v>40</v>
      </c>
      <c r="F51" s="3"/>
      <c r="G51" s="10">
        <f t="shared" si="6"/>
        <v>0</v>
      </c>
      <c r="H51" s="9"/>
      <c r="I51" s="52" t="s">
        <v>33</v>
      </c>
      <c r="J51" s="53"/>
      <c r="K51" s="41"/>
      <c r="L51" s="42"/>
      <c r="M51" s="43"/>
      <c r="N51" s="54"/>
      <c r="O51" s="9"/>
      <c r="P51" s="1"/>
    </row>
    <row r="52" spans="1:16" ht="15.6" thickBot="1" x14ac:dyDescent="0.55000000000000004">
      <c r="A52" s="39"/>
      <c r="B52" s="39"/>
      <c r="C52" s="37" t="s">
        <v>49</v>
      </c>
      <c r="D52" s="34">
        <v>3000</v>
      </c>
      <c r="E52" s="35">
        <v>150</v>
      </c>
      <c r="F52" s="4"/>
      <c r="G52" s="10">
        <f t="shared" si="6"/>
        <v>0</v>
      </c>
      <c r="H52" s="9"/>
      <c r="I52" s="49" t="s">
        <v>48</v>
      </c>
      <c r="J52" s="56"/>
      <c r="K52" s="41"/>
      <c r="L52" s="42"/>
      <c r="M52" s="43"/>
      <c r="N52" s="44"/>
      <c r="O52" s="9"/>
      <c r="P52" s="1"/>
    </row>
    <row r="53" spans="1:16" x14ac:dyDescent="0.5">
      <c r="A53" s="9"/>
      <c r="B53" s="9"/>
      <c r="C53" s="9"/>
      <c r="D53" s="9"/>
      <c r="E53" s="9"/>
      <c r="F53" s="9"/>
      <c r="G53" s="10"/>
      <c r="H53" s="9"/>
      <c r="I53" s="9"/>
      <c r="J53" s="9"/>
      <c r="K53" s="9"/>
      <c r="L53" s="10"/>
      <c r="M53" s="10"/>
      <c r="N53" s="10"/>
      <c r="O53" s="9"/>
      <c r="P53" s="1"/>
    </row>
    <row r="54" spans="1:16" ht="15.6" thickBot="1" x14ac:dyDescent="0.55000000000000004">
      <c r="A54" s="19" t="s">
        <v>54</v>
      </c>
      <c r="B54" s="19"/>
      <c r="C54" s="19"/>
      <c r="D54" s="19"/>
      <c r="E54" s="19"/>
      <c r="F54" s="19"/>
      <c r="G54" s="19"/>
      <c r="H54" s="9"/>
      <c r="I54" s="7" t="s">
        <v>55</v>
      </c>
      <c r="J54" s="7"/>
      <c r="K54" s="7"/>
      <c r="L54" s="7"/>
      <c r="M54" s="7"/>
      <c r="N54" s="7"/>
      <c r="O54" s="7"/>
      <c r="P54" s="1"/>
    </row>
    <row r="55" spans="1:16" x14ac:dyDescent="0.5">
      <c r="A55" s="20" t="s">
        <v>6</v>
      </c>
      <c r="B55" s="20" t="s">
        <v>7</v>
      </c>
      <c r="C55" s="20" t="s">
        <v>8</v>
      </c>
      <c r="D55" s="21" t="s">
        <v>9</v>
      </c>
      <c r="E55" s="22" t="s">
        <v>10</v>
      </c>
      <c r="F55" s="23" t="s">
        <v>11</v>
      </c>
      <c r="G55" s="10"/>
      <c r="H55" s="9"/>
      <c r="I55" s="20" t="s">
        <v>6</v>
      </c>
      <c r="J55" s="20" t="s">
        <v>7</v>
      </c>
      <c r="K55" s="20" t="s">
        <v>8</v>
      </c>
      <c r="L55" s="21" t="s">
        <v>9</v>
      </c>
      <c r="M55" s="22" t="s">
        <v>10</v>
      </c>
      <c r="N55" s="23" t="s">
        <v>11</v>
      </c>
      <c r="O55" s="9"/>
      <c r="P55" s="1"/>
    </row>
    <row r="56" spans="1:16" ht="15.6" thickBot="1" x14ac:dyDescent="0.55000000000000004">
      <c r="A56" s="28"/>
      <c r="B56" s="28"/>
      <c r="C56" s="28"/>
      <c r="D56" s="29"/>
      <c r="E56" s="30"/>
      <c r="F56" s="27"/>
      <c r="G56" s="10"/>
      <c r="H56" s="9"/>
      <c r="I56" s="28"/>
      <c r="J56" s="28"/>
      <c r="K56" s="28"/>
      <c r="L56" s="29"/>
      <c r="M56" s="30"/>
      <c r="N56" s="27"/>
      <c r="O56" s="9"/>
      <c r="P56" s="1"/>
    </row>
    <row r="57" spans="1:16" ht="15.6" thickBot="1" x14ac:dyDescent="0.55000000000000004">
      <c r="A57" s="32" t="s">
        <v>56</v>
      </c>
      <c r="B57" s="32" t="s">
        <v>18</v>
      </c>
      <c r="C57" s="37" t="s">
        <v>14</v>
      </c>
      <c r="D57" s="34">
        <v>15500</v>
      </c>
      <c r="E57" s="35">
        <v>40</v>
      </c>
      <c r="F57" s="3"/>
      <c r="G57" s="10">
        <f t="shared" ref="G57:G60" si="7">D57*F57</f>
        <v>0</v>
      </c>
      <c r="H57" s="9"/>
      <c r="I57" s="57" t="s">
        <v>57</v>
      </c>
      <c r="J57" s="37" t="s">
        <v>18</v>
      </c>
      <c r="K57" s="37" t="s">
        <v>14</v>
      </c>
      <c r="L57" s="34">
        <v>2500</v>
      </c>
      <c r="M57" s="35">
        <v>5</v>
      </c>
      <c r="N57" s="45"/>
      <c r="O57" s="10">
        <f>L57*N57</f>
        <v>0</v>
      </c>
      <c r="P57" s="1"/>
    </row>
    <row r="58" spans="1:16" x14ac:dyDescent="0.5">
      <c r="A58" s="39"/>
      <c r="B58" s="39"/>
      <c r="C58" s="37" t="s">
        <v>49</v>
      </c>
      <c r="D58" s="34">
        <v>4000</v>
      </c>
      <c r="E58" s="35">
        <v>50</v>
      </c>
      <c r="F58" s="3"/>
      <c r="G58" s="10">
        <f t="shared" si="7"/>
        <v>0</v>
      </c>
      <c r="H58" s="9"/>
      <c r="I58" s="9"/>
      <c r="J58" s="9"/>
      <c r="K58" s="9"/>
      <c r="L58" s="10"/>
      <c r="M58" s="10"/>
      <c r="N58" s="10"/>
      <c r="O58" s="9"/>
      <c r="P58" s="1"/>
    </row>
    <row r="59" spans="1:16" ht="15.6" thickBot="1" x14ac:dyDescent="0.55000000000000004">
      <c r="A59" s="32" t="s">
        <v>17</v>
      </c>
      <c r="B59" s="32" t="s">
        <v>13</v>
      </c>
      <c r="C59" s="37" t="s">
        <v>14</v>
      </c>
      <c r="D59" s="34">
        <v>21000</v>
      </c>
      <c r="E59" s="35">
        <v>40</v>
      </c>
      <c r="F59" s="3"/>
      <c r="G59" s="10">
        <f t="shared" si="7"/>
        <v>0</v>
      </c>
      <c r="H59" s="9"/>
      <c r="I59" s="19" t="s">
        <v>58</v>
      </c>
      <c r="J59" s="19"/>
      <c r="K59" s="19"/>
      <c r="L59" s="19"/>
      <c r="M59" s="19"/>
      <c r="N59" s="19"/>
      <c r="O59" s="19"/>
      <c r="P59" s="1"/>
    </row>
    <row r="60" spans="1:16" ht="15.6" thickBot="1" x14ac:dyDescent="0.55000000000000004">
      <c r="A60" s="39"/>
      <c r="B60" s="39"/>
      <c r="C60" s="37" t="s">
        <v>49</v>
      </c>
      <c r="D60" s="34">
        <v>5800</v>
      </c>
      <c r="E60" s="35">
        <v>50</v>
      </c>
      <c r="F60" s="4"/>
      <c r="G60" s="10">
        <f t="shared" si="7"/>
        <v>0</v>
      </c>
      <c r="H60" s="9"/>
      <c r="I60" s="20" t="s">
        <v>6</v>
      </c>
      <c r="J60" s="20" t="s">
        <v>7</v>
      </c>
      <c r="K60" s="20" t="s">
        <v>8</v>
      </c>
      <c r="L60" s="21" t="s">
        <v>9</v>
      </c>
      <c r="M60" s="22" t="s">
        <v>10</v>
      </c>
      <c r="N60" s="23" t="s">
        <v>11</v>
      </c>
      <c r="O60" s="9"/>
      <c r="P60" s="1"/>
    </row>
    <row r="61" spans="1:16" ht="15.6" thickBot="1" x14ac:dyDescent="0.55000000000000004">
      <c r="A61" s="9"/>
      <c r="B61" s="9"/>
      <c r="C61" s="9"/>
      <c r="D61" s="9"/>
      <c r="E61" s="9"/>
      <c r="F61" s="9"/>
      <c r="G61" s="10"/>
      <c r="H61" s="9"/>
      <c r="I61" s="28"/>
      <c r="J61" s="28"/>
      <c r="K61" s="28"/>
      <c r="L61" s="29"/>
      <c r="M61" s="30"/>
      <c r="N61" s="27"/>
      <c r="O61" s="9"/>
      <c r="P61" s="1"/>
    </row>
    <row r="62" spans="1:16" ht="15.6" thickBot="1" x14ac:dyDescent="0.55000000000000004">
      <c r="A62" s="19" t="s">
        <v>59</v>
      </c>
      <c r="B62" s="19"/>
      <c r="C62" s="19"/>
      <c r="D62" s="19"/>
      <c r="E62" s="19"/>
      <c r="F62" s="19"/>
      <c r="G62" s="19"/>
      <c r="H62" s="9"/>
      <c r="I62" s="48" t="s">
        <v>60</v>
      </c>
      <c r="J62" s="32" t="s">
        <v>18</v>
      </c>
      <c r="K62" s="37" t="s">
        <v>14</v>
      </c>
      <c r="L62" s="34">
        <v>5500</v>
      </c>
      <c r="M62" s="35">
        <v>30</v>
      </c>
      <c r="N62" s="3"/>
      <c r="O62" s="10">
        <f>L62*N62</f>
        <v>0</v>
      </c>
      <c r="P62" s="1"/>
    </row>
    <row r="63" spans="1:16" ht="15.6" thickBot="1" x14ac:dyDescent="0.55000000000000004">
      <c r="A63" s="20" t="s">
        <v>6</v>
      </c>
      <c r="B63" s="20" t="s">
        <v>7</v>
      </c>
      <c r="C63" s="20" t="s">
        <v>8</v>
      </c>
      <c r="D63" s="21" t="s">
        <v>9</v>
      </c>
      <c r="E63" s="51" t="s">
        <v>10</v>
      </c>
      <c r="F63" s="23" t="s">
        <v>11</v>
      </c>
      <c r="G63" s="10"/>
      <c r="H63" s="9"/>
      <c r="I63" s="49" t="s">
        <v>41</v>
      </c>
      <c r="J63" s="39"/>
      <c r="K63" s="41"/>
      <c r="L63" s="42"/>
      <c r="M63" s="43"/>
      <c r="N63" s="44"/>
      <c r="O63" s="9"/>
      <c r="P63" s="1"/>
    </row>
    <row r="64" spans="1:16" ht="15.6" thickBot="1" x14ac:dyDescent="0.55000000000000004">
      <c r="A64" s="24"/>
      <c r="B64" s="24"/>
      <c r="C64" s="24"/>
      <c r="D64" s="25"/>
      <c r="E64" s="55"/>
      <c r="F64" s="27"/>
      <c r="G64" s="10"/>
      <c r="H64" s="9"/>
      <c r="I64" s="9"/>
      <c r="J64" s="9"/>
      <c r="K64" s="9"/>
      <c r="L64" s="10"/>
      <c r="M64" s="10"/>
      <c r="N64" s="10"/>
      <c r="O64" s="9"/>
      <c r="P64" s="1"/>
    </row>
    <row r="65" spans="1:16" ht="15.6" thickBot="1" x14ac:dyDescent="0.55000000000000004">
      <c r="A65" s="32" t="s">
        <v>23</v>
      </c>
      <c r="B65" s="32" t="s">
        <v>13</v>
      </c>
      <c r="C65" s="37" t="s">
        <v>14</v>
      </c>
      <c r="D65" s="34">
        <v>30500</v>
      </c>
      <c r="E65" s="35">
        <v>40</v>
      </c>
      <c r="F65" s="3"/>
      <c r="G65" s="10">
        <f t="shared" ref="G65:G66" si="8">D65*F65</f>
        <v>0</v>
      </c>
      <c r="H65" s="9"/>
      <c r="I65" s="19" t="s">
        <v>61</v>
      </c>
      <c r="J65" s="19"/>
      <c r="K65" s="19"/>
      <c r="L65" s="19"/>
      <c r="M65" s="19"/>
      <c r="N65" s="19"/>
      <c r="O65" s="19"/>
      <c r="P65" s="1"/>
    </row>
    <row r="66" spans="1:16" ht="15.6" thickBot="1" x14ac:dyDescent="0.55000000000000004">
      <c r="A66" s="39"/>
      <c r="B66" s="39"/>
      <c r="C66" s="37" t="s">
        <v>49</v>
      </c>
      <c r="D66" s="34">
        <v>7500</v>
      </c>
      <c r="E66" s="35">
        <v>50</v>
      </c>
      <c r="F66" s="4"/>
      <c r="G66" s="10">
        <f t="shared" si="8"/>
        <v>0</v>
      </c>
      <c r="H66" s="9"/>
      <c r="I66" s="20" t="s">
        <v>6</v>
      </c>
      <c r="J66" s="20" t="s">
        <v>7</v>
      </c>
      <c r="K66" s="20" t="s">
        <v>8</v>
      </c>
      <c r="L66" s="21" t="s">
        <v>9</v>
      </c>
      <c r="M66" s="22" t="s">
        <v>10</v>
      </c>
      <c r="N66" s="23" t="s">
        <v>11</v>
      </c>
      <c r="O66" s="9"/>
      <c r="P66" s="1"/>
    </row>
    <row r="67" spans="1:16" ht="15.6" thickBot="1" x14ac:dyDescent="0.55000000000000004">
      <c r="A67" s="9"/>
      <c r="B67" s="9"/>
      <c r="C67" s="9"/>
      <c r="D67" s="10"/>
      <c r="E67" s="10"/>
      <c r="F67" s="10"/>
      <c r="G67" s="10"/>
      <c r="H67" s="9"/>
      <c r="I67" s="28"/>
      <c r="J67" s="28"/>
      <c r="K67" s="28"/>
      <c r="L67" s="29"/>
      <c r="M67" s="30"/>
      <c r="N67" s="27"/>
      <c r="O67" s="9"/>
      <c r="P67" s="1"/>
    </row>
    <row r="68" spans="1:16" ht="15.6" thickBot="1" x14ac:dyDescent="0.55000000000000004">
      <c r="A68" s="19" t="s">
        <v>32</v>
      </c>
      <c r="B68" s="19"/>
      <c r="C68" s="19"/>
      <c r="D68" s="19"/>
      <c r="E68" s="19"/>
      <c r="F68" s="19"/>
      <c r="G68" s="19"/>
      <c r="H68" s="9"/>
      <c r="I68" s="57" t="s">
        <v>41</v>
      </c>
      <c r="J68" s="37" t="s">
        <v>18</v>
      </c>
      <c r="K68" s="37" t="s">
        <v>14</v>
      </c>
      <c r="L68" s="34">
        <v>4000</v>
      </c>
      <c r="M68" s="35">
        <v>5</v>
      </c>
      <c r="N68" s="4"/>
      <c r="O68" s="10">
        <f>L68*N68</f>
        <v>0</v>
      </c>
      <c r="P68" s="1"/>
    </row>
    <row r="69" spans="1:16" x14ac:dyDescent="0.5">
      <c r="A69" s="20" t="s">
        <v>6</v>
      </c>
      <c r="B69" s="20" t="s">
        <v>7</v>
      </c>
      <c r="C69" s="20" t="s">
        <v>8</v>
      </c>
      <c r="D69" s="21" t="s">
        <v>9</v>
      </c>
      <c r="E69" s="22" t="s">
        <v>10</v>
      </c>
      <c r="F69" s="23" t="s">
        <v>11</v>
      </c>
      <c r="G69" s="10"/>
      <c r="H69" s="9"/>
      <c r="I69" s="9"/>
      <c r="J69" s="9"/>
      <c r="K69" s="9"/>
      <c r="L69" s="10"/>
      <c r="M69" s="10"/>
      <c r="N69" s="10"/>
      <c r="O69" s="9"/>
      <c r="P69" s="1"/>
    </row>
    <row r="70" spans="1:16" ht="15.6" thickBot="1" x14ac:dyDescent="0.55000000000000004">
      <c r="A70" s="28"/>
      <c r="B70" s="28"/>
      <c r="C70" s="28"/>
      <c r="D70" s="29"/>
      <c r="E70" s="30"/>
      <c r="F70" s="27"/>
      <c r="G70" s="10"/>
      <c r="H70" s="9"/>
      <c r="I70" s="19" t="s">
        <v>31</v>
      </c>
      <c r="J70" s="19"/>
      <c r="K70" s="19"/>
      <c r="L70" s="19"/>
      <c r="M70" s="19"/>
      <c r="N70" s="19"/>
      <c r="O70" s="19"/>
      <c r="P70" s="1"/>
    </row>
    <row r="71" spans="1:16" x14ac:dyDescent="0.5">
      <c r="A71" s="32" t="s">
        <v>20</v>
      </c>
      <c r="B71" s="32" t="s">
        <v>13</v>
      </c>
      <c r="C71" s="37" t="s">
        <v>14</v>
      </c>
      <c r="D71" s="34">
        <v>30500</v>
      </c>
      <c r="E71" s="35">
        <v>40</v>
      </c>
      <c r="F71" s="3"/>
      <c r="G71" s="10">
        <f t="shared" ref="G71:G72" si="9">D71*F71</f>
        <v>0</v>
      </c>
      <c r="H71" s="9"/>
      <c r="I71" s="20" t="s">
        <v>6</v>
      </c>
      <c r="J71" s="20" t="s">
        <v>7</v>
      </c>
      <c r="K71" s="20" t="s">
        <v>8</v>
      </c>
      <c r="L71" s="21" t="s">
        <v>9</v>
      </c>
      <c r="M71" s="22" t="s">
        <v>10</v>
      </c>
      <c r="N71" s="23" t="s">
        <v>11</v>
      </c>
      <c r="O71" s="9"/>
      <c r="P71" s="1"/>
    </row>
    <row r="72" spans="1:16" ht="15.6" thickBot="1" x14ac:dyDescent="0.55000000000000004">
      <c r="A72" s="39"/>
      <c r="B72" s="39"/>
      <c r="C72" s="37" t="s">
        <v>49</v>
      </c>
      <c r="D72" s="34">
        <v>7500</v>
      </c>
      <c r="E72" s="35">
        <v>50</v>
      </c>
      <c r="F72" s="4"/>
      <c r="G72" s="10">
        <f t="shared" si="9"/>
        <v>0</v>
      </c>
      <c r="H72" s="9"/>
      <c r="I72" s="28"/>
      <c r="J72" s="28"/>
      <c r="K72" s="28"/>
      <c r="L72" s="29"/>
      <c r="M72" s="30"/>
      <c r="N72" s="27"/>
      <c r="O72" s="9"/>
      <c r="P72" s="1"/>
    </row>
    <row r="73" spans="1:16" x14ac:dyDescent="0.5">
      <c r="A73" s="9"/>
      <c r="B73" s="9"/>
      <c r="C73" s="9"/>
      <c r="D73" s="10"/>
      <c r="E73" s="10"/>
      <c r="F73" s="10"/>
      <c r="G73" s="10"/>
      <c r="H73" s="9"/>
      <c r="I73" s="48" t="s">
        <v>62</v>
      </c>
      <c r="J73" s="32" t="s">
        <v>13</v>
      </c>
      <c r="K73" s="37" t="s">
        <v>14</v>
      </c>
      <c r="L73" s="34">
        <v>2500</v>
      </c>
      <c r="M73" s="35">
        <v>10</v>
      </c>
      <c r="N73" s="3"/>
      <c r="O73" s="10">
        <f>L73*N73</f>
        <v>0</v>
      </c>
      <c r="P73" s="1"/>
    </row>
    <row r="74" spans="1:16" ht="15.6" thickBot="1" x14ac:dyDescent="0.55000000000000004">
      <c r="A74" s="9"/>
      <c r="B74" s="9"/>
      <c r="C74" s="9"/>
      <c r="D74" s="10"/>
      <c r="E74" s="10"/>
      <c r="F74" s="10"/>
      <c r="G74" s="10"/>
      <c r="H74" s="9"/>
      <c r="I74" s="49" t="s">
        <v>63</v>
      </c>
      <c r="J74" s="39"/>
      <c r="K74" s="41"/>
      <c r="L74" s="42"/>
      <c r="M74" s="43"/>
      <c r="N74" s="44"/>
      <c r="O74" s="9"/>
      <c r="P74" s="1"/>
    </row>
    <row r="75" spans="1:16" x14ac:dyDescent="0.5">
      <c r="A75" s="9"/>
      <c r="B75" s="9"/>
      <c r="C75" s="9"/>
      <c r="D75" s="9"/>
      <c r="E75" s="9"/>
      <c r="F75" s="9"/>
      <c r="G75" s="10"/>
      <c r="H75" s="9"/>
      <c r="I75" s="9"/>
      <c r="J75" s="9"/>
      <c r="K75" s="9"/>
      <c r="L75" s="10"/>
      <c r="M75" s="10"/>
      <c r="N75" s="10"/>
      <c r="O75" s="9"/>
      <c r="P75" s="1"/>
    </row>
    <row r="76" spans="1:16" ht="15.6" thickBot="1" x14ac:dyDescent="0.55000000000000004">
      <c r="A76" s="9"/>
      <c r="B76" s="9"/>
      <c r="C76" s="9"/>
      <c r="D76" s="9"/>
      <c r="E76" s="9"/>
      <c r="F76" s="9"/>
      <c r="G76" s="10"/>
      <c r="H76" s="9"/>
      <c r="I76" s="19" t="s">
        <v>64</v>
      </c>
      <c r="J76" s="19"/>
      <c r="K76" s="19"/>
      <c r="L76" s="19"/>
      <c r="M76" s="19"/>
      <c r="N76" s="19"/>
      <c r="O76" s="19"/>
      <c r="P76" s="1"/>
    </row>
    <row r="77" spans="1:16" x14ac:dyDescent="0.5">
      <c r="A77" s="9"/>
      <c r="B77" s="9"/>
      <c r="C77" s="9"/>
      <c r="D77" s="9"/>
      <c r="E77" s="9"/>
      <c r="F77" s="9"/>
      <c r="G77" s="10"/>
      <c r="H77" s="9"/>
      <c r="I77" s="20" t="s">
        <v>6</v>
      </c>
      <c r="J77" s="20" t="s">
        <v>7</v>
      </c>
      <c r="K77" s="20" t="s">
        <v>8</v>
      </c>
      <c r="L77" s="21" t="s">
        <v>9</v>
      </c>
      <c r="M77" s="22" t="s">
        <v>10</v>
      </c>
      <c r="N77" s="23" t="s">
        <v>11</v>
      </c>
      <c r="O77" s="9"/>
      <c r="P77" s="1"/>
    </row>
    <row r="78" spans="1:16" ht="15.6" thickBot="1" x14ac:dyDescent="0.55000000000000004">
      <c r="A78" s="9"/>
      <c r="B78" s="9"/>
      <c r="C78" s="9"/>
      <c r="D78" s="9"/>
      <c r="E78" s="9"/>
      <c r="F78" s="9"/>
      <c r="G78" s="10"/>
      <c r="H78" s="9"/>
      <c r="I78" s="28"/>
      <c r="J78" s="28"/>
      <c r="K78" s="28"/>
      <c r="L78" s="29"/>
      <c r="M78" s="30"/>
      <c r="N78" s="27"/>
      <c r="O78" s="9"/>
      <c r="P78" s="1"/>
    </row>
    <row r="79" spans="1:16" ht="15.6" thickBot="1" x14ac:dyDescent="0.55000000000000004">
      <c r="A79" s="9"/>
      <c r="B79" s="9"/>
      <c r="C79" s="9"/>
      <c r="D79" s="9"/>
      <c r="E79" s="9"/>
      <c r="F79" s="9"/>
      <c r="G79" s="10"/>
      <c r="H79" s="9"/>
      <c r="I79" s="57" t="s">
        <v>63</v>
      </c>
      <c r="J79" s="37" t="s">
        <v>13</v>
      </c>
      <c r="K79" s="37" t="s">
        <v>14</v>
      </c>
      <c r="L79" s="34">
        <v>5500</v>
      </c>
      <c r="M79" s="35">
        <v>25</v>
      </c>
      <c r="N79" s="4"/>
      <c r="O79" s="10">
        <f>L79*N79</f>
        <v>0</v>
      </c>
      <c r="P79" s="1"/>
    </row>
    <row r="80" spans="1:16" x14ac:dyDescent="0.5">
      <c r="A80" s="9"/>
      <c r="B80" s="9"/>
      <c r="C80" s="9"/>
      <c r="D80" s="9"/>
      <c r="E80" s="9"/>
      <c r="F80" s="9"/>
      <c r="G80" s="10"/>
      <c r="H80" s="9"/>
      <c r="I80" s="9"/>
      <c r="J80" s="9"/>
      <c r="K80" s="9"/>
      <c r="L80" s="9"/>
      <c r="M80" s="9"/>
      <c r="N80" s="9"/>
      <c r="O80" s="9"/>
      <c r="P80" s="1"/>
    </row>
    <row r="81" spans="1:16" x14ac:dyDescent="0.5">
      <c r="A81" s="7" t="s">
        <v>65</v>
      </c>
      <c r="B81" s="7"/>
      <c r="C81" s="7"/>
      <c r="D81" s="7"/>
      <c r="E81" s="7"/>
      <c r="F81" s="7"/>
      <c r="G81" s="7"/>
      <c r="H81" s="9"/>
      <c r="I81" s="9"/>
      <c r="J81" s="9"/>
      <c r="K81" s="9"/>
      <c r="L81" s="9"/>
      <c r="M81" s="9"/>
      <c r="N81" s="9"/>
      <c r="O81" s="9"/>
      <c r="P81" s="1"/>
    </row>
    <row r="82" spans="1:16" x14ac:dyDescent="0.5">
      <c r="A82" s="9"/>
      <c r="B82" s="9"/>
      <c r="C82" s="9"/>
      <c r="D82" s="9"/>
      <c r="E82" s="9"/>
      <c r="F82" s="9"/>
      <c r="G82" s="10"/>
      <c r="H82" s="9"/>
      <c r="I82" s="9"/>
      <c r="J82" s="9"/>
      <c r="K82" s="9"/>
      <c r="L82" s="9"/>
      <c r="M82" s="9"/>
      <c r="N82" s="9"/>
      <c r="O82" s="9"/>
      <c r="P82" s="1"/>
    </row>
    <row r="83" spans="1:16" x14ac:dyDescent="0.5">
      <c r="A83" s="7" t="s">
        <v>43</v>
      </c>
      <c r="B83" s="7"/>
      <c r="C83" s="7"/>
      <c r="D83" s="7"/>
      <c r="E83" s="7"/>
      <c r="F83" s="7"/>
      <c r="G83" s="7"/>
      <c r="H83" s="9"/>
      <c r="I83" s="9"/>
      <c r="J83" s="9"/>
      <c r="K83" s="9"/>
      <c r="L83" s="9"/>
      <c r="M83" s="9"/>
      <c r="N83" s="9"/>
      <c r="O83" s="9"/>
      <c r="P83" s="1"/>
    </row>
    <row r="84" spans="1:16" ht="15.6" thickBot="1" x14ac:dyDescent="0.2">
      <c r="A84" s="8"/>
      <c r="B84" s="9"/>
      <c r="C84" s="9"/>
      <c r="D84" s="9"/>
      <c r="E84" s="9"/>
      <c r="F84" s="9"/>
      <c r="G84" s="10"/>
      <c r="H84" s="9"/>
      <c r="I84" s="58" t="s">
        <v>66</v>
      </c>
      <c r="J84" s="58"/>
      <c r="K84" s="58"/>
      <c r="L84" s="58"/>
      <c r="M84" s="58"/>
      <c r="N84" s="58"/>
      <c r="O84" s="58"/>
      <c r="P84" s="1"/>
    </row>
    <row r="85" spans="1:16" ht="15.6" thickBot="1" x14ac:dyDescent="0.55000000000000004">
      <c r="A85" s="7" t="s">
        <v>67</v>
      </c>
      <c r="B85" s="7"/>
      <c r="C85" s="7"/>
      <c r="D85" s="7"/>
      <c r="E85" s="7"/>
      <c r="F85" s="7"/>
      <c r="G85" s="7"/>
      <c r="H85" s="9"/>
      <c r="I85" s="59" t="s">
        <v>68</v>
      </c>
      <c r="J85" s="60"/>
      <c r="K85" s="60"/>
      <c r="L85" s="61" t="s">
        <v>69</v>
      </c>
      <c r="M85" s="60" t="s">
        <v>9</v>
      </c>
      <c r="N85" s="62"/>
      <c r="O85" s="9"/>
      <c r="P85" s="1"/>
    </row>
    <row r="86" spans="1:16" x14ac:dyDescent="0.5">
      <c r="A86" s="20" t="s">
        <v>6</v>
      </c>
      <c r="B86" s="20" t="s">
        <v>7</v>
      </c>
      <c r="C86" s="20" t="s">
        <v>8</v>
      </c>
      <c r="D86" s="21" t="s">
        <v>9</v>
      </c>
      <c r="E86" s="22" t="s">
        <v>10</v>
      </c>
      <c r="F86" s="23" t="s">
        <v>11</v>
      </c>
      <c r="G86" s="10"/>
      <c r="H86" s="9"/>
      <c r="I86" s="63" t="s">
        <v>70</v>
      </c>
      <c r="J86" s="64"/>
      <c r="K86" s="64"/>
      <c r="L86" s="65">
        <f>SUM(F10:F13)+SUM(F18:F19)+SUM(F24:F25)+SUM(F30:F31)+SUM(F36:F37)</f>
        <v>0</v>
      </c>
      <c r="M86" s="66">
        <f>SUM(G10:G13)+SUM(G18:G19)+SUM(G24:G25)+SUM(G30:G31)+SUM(G36:G37)</f>
        <v>0</v>
      </c>
      <c r="N86" s="67"/>
      <c r="O86" s="9"/>
      <c r="P86" s="1"/>
    </row>
    <row r="87" spans="1:16" ht="15.6" thickBot="1" x14ac:dyDescent="0.55000000000000004">
      <c r="A87" s="28"/>
      <c r="B87" s="28"/>
      <c r="C87" s="28"/>
      <c r="D87" s="29"/>
      <c r="E87" s="30"/>
      <c r="F87" s="27"/>
      <c r="G87" s="10"/>
      <c r="H87" s="9"/>
      <c r="I87" s="68" t="s">
        <v>71</v>
      </c>
      <c r="J87" s="69"/>
      <c r="K87" s="69"/>
      <c r="L87" s="70">
        <f>SUM(F45:F52)+SUM(F57:F60)+SUM(F65:F66)+SUM(F71:F72)</f>
        <v>0</v>
      </c>
      <c r="M87" s="71">
        <f>SUM(G45:G52)+SUM(G57:G60)+SUM(G65:G66)+SUM(G71:G72)</f>
        <v>0</v>
      </c>
      <c r="N87" s="72"/>
      <c r="O87" s="9"/>
      <c r="P87" s="1"/>
    </row>
    <row r="88" spans="1:16" x14ac:dyDescent="0.5">
      <c r="A88" s="48" t="s">
        <v>72</v>
      </c>
      <c r="B88" s="31" t="s">
        <v>39</v>
      </c>
      <c r="C88" s="37" t="s">
        <v>14</v>
      </c>
      <c r="D88" s="34">
        <v>2400</v>
      </c>
      <c r="E88" s="35">
        <v>36</v>
      </c>
      <c r="F88" s="3"/>
      <c r="G88" s="10">
        <f>D88*F88</f>
        <v>0</v>
      </c>
      <c r="H88" s="9"/>
      <c r="I88" s="68" t="s">
        <v>73</v>
      </c>
      <c r="J88" s="69"/>
      <c r="K88" s="69"/>
      <c r="L88" s="70">
        <f>N10+N12+N18+N19</f>
        <v>0</v>
      </c>
      <c r="M88" s="71">
        <f>O10+O12+O18+O19</f>
        <v>0</v>
      </c>
      <c r="N88" s="72"/>
      <c r="O88" s="9"/>
      <c r="P88" s="1"/>
    </row>
    <row r="89" spans="1:16" ht="15.6" thickBot="1" x14ac:dyDescent="0.55000000000000004">
      <c r="A89" s="73" t="s">
        <v>74</v>
      </c>
      <c r="B89" s="39"/>
      <c r="C89" s="41"/>
      <c r="D89" s="42"/>
      <c r="E89" s="43"/>
      <c r="F89" s="44"/>
      <c r="G89" s="10"/>
      <c r="H89" s="9"/>
      <c r="I89" s="74" t="s">
        <v>75</v>
      </c>
      <c r="J89" s="75"/>
      <c r="K89" s="75"/>
      <c r="L89" s="76">
        <f>N27+N33+N43+N50+N57+N62+N68+N73+N79</f>
        <v>0</v>
      </c>
      <c r="M89" s="77">
        <f>O27+O33+O43+O50+O57+O62+O68+O73+O79</f>
        <v>0</v>
      </c>
      <c r="N89" s="78"/>
      <c r="O89" s="9"/>
      <c r="P89" s="1"/>
    </row>
    <row r="90" spans="1:16" ht="15.6" thickBot="1" x14ac:dyDescent="0.55000000000000004">
      <c r="A90" s="9"/>
      <c r="B90" s="9"/>
      <c r="C90" s="9"/>
      <c r="D90" s="9"/>
      <c r="E90" s="9"/>
      <c r="F90" s="9"/>
      <c r="G90" s="10"/>
      <c r="H90" s="9"/>
      <c r="I90" s="59" t="s">
        <v>76</v>
      </c>
      <c r="J90" s="60"/>
      <c r="K90" s="60"/>
      <c r="L90" s="79">
        <f>SUM(L86:L89)</f>
        <v>0</v>
      </c>
      <c r="M90" s="80">
        <f>SUM(M86:N89)</f>
        <v>0</v>
      </c>
      <c r="N90" s="81"/>
      <c r="O90" s="9"/>
      <c r="P90" s="1"/>
    </row>
    <row r="91" spans="1:16" ht="15.6" thickBot="1" x14ac:dyDescent="0.55000000000000004">
      <c r="A91" s="7" t="s">
        <v>77</v>
      </c>
      <c r="B91" s="7"/>
      <c r="C91" s="7"/>
      <c r="D91" s="7"/>
      <c r="E91" s="7"/>
      <c r="F91" s="7"/>
      <c r="G91" s="7"/>
      <c r="H91" s="9"/>
      <c r="I91" s="9"/>
      <c r="J91" s="9"/>
      <c r="K91" s="9"/>
      <c r="L91" s="10"/>
      <c r="M91" s="10"/>
      <c r="N91" s="10"/>
      <c r="O91" s="9"/>
      <c r="P91" s="1"/>
    </row>
    <row r="92" spans="1:16" ht="15.6" thickBot="1" x14ac:dyDescent="0.2">
      <c r="A92" s="20" t="s">
        <v>6</v>
      </c>
      <c r="B92" s="20" t="s">
        <v>7</v>
      </c>
      <c r="C92" s="20" t="s">
        <v>8</v>
      </c>
      <c r="D92" s="21" t="s">
        <v>9</v>
      </c>
      <c r="E92" s="22" t="s">
        <v>10</v>
      </c>
      <c r="F92" s="23" t="s">
        <v>11</v>
      </c>
      <c r="G92" s="10"/>
      <c r="H92" s="9"/>
      <c r="I92" s="58" t="s">
        <v>78</v>
      </c>
      <c r="J92" s="58"/>
      <c r="K92" s="58"/>
      <c r="L92" s="58"/>
      <c r="M92" s="58"/>
      <c r="N92" s="58"/>
      <c r="O92" s="58"/>
      <c r="P92" s="1"/>
    </row>
    <row r="93" spans="1:16" ht="15.6" thickBot="1" x14ac:dyDescent="0.55000000000000004">
      <c r="A93" s="28"/>
      <c r="B93" s="28"/>
      <c r="C93" s="28"/>
      <c r="D93" s="29"/>
      <c r="E93" s="30"/>
      <c r="F93" s="27"/>
      <c r="G93" s="10"/>
      <c r="H93" s="9"/>
      <c r="I93" s="59" t="s">
        <v>68</v>
      </c>
      <c r="J93" s="60"/>
      <c r="K93" s="60"/>
      <c r="L93" s="61" t="s">
        <v>69</v>
      </c>
      <c r="M93" s="60" t="s">
        <v>9</v>
      </c>
      <c r="N93" s="62"/>
      <c r="O93" s="9"/>
      <c r="P93" s="1"/>
    </row>
    <row r="94" spans="1:16" ht="15.6" thickBot="1" x14ac:dyDescent="0.55000000000000004">
      <c r="A94" s="48" t="s">
        <v>72</v>
      </c>
      <c r="B94" s="31" t="s">
        <v>39</v>
      </c>
      <c r="C94" s="37" t="s">
        <v>14</v>
      </c>
      <c r="D94" s="34">
        <v>1800</v>
      </c>
      <c r="E94" s="35">
        <v>72</v>
      </c>
      <c r="F94" s="3"/>
      <c r="G94" s="10">
        <f>D94*F94</f>
        <v>0</v>
      </c>
      <c r="H94" s="9"/>
      <c r="I94" s="82" t="s">
        <v>75</v>
      </c>
      <c r="J94" s="83"/>
      <c r="K94" s="83"/>
      <c r="L94" s="84">
        <f>F88+F94</f>
        <v>0</v>
      </c>
      <c r="M94" s="85">
        <f>G88+G94</f>
        <v>0</v>
      </c>
      <c r="N94" s="86"/>
      <c r="O94" s="9"/>
      <c r="P94" s="1"/>
    </row>
    <row r="95" spans="1:16" ht="15.6" thickBot="1" x14ac:dyDescent="0.55000000000000004">
      <c r="A95" s="73" t="s">
        <v>74</v>
      </c>
      <c r="B95" s="39"/>
      <c r="C95" s="41"/>
      <c r="D95" s="42"/>
      <c r="E95" s="43"/>
      <c r="F95" s="44"/>
      <c r="G95" s="10"/>
      <c r="H95" s="9"/>
      <c r="I95" s="9"/>
      <c r="J95" s="9"/>
      <c r="K95" s="9"/>
      <c r="L95" s="10"/>
      <c r="M95" s="10"/>
      <c r="N95" s="10"/>
      <c r="O95" s="9"/>
      <c r="P95" s="1"/>
    </row>
    <row r="96" spans="1:16" ht="15.6" thickBot="1" x14ac:dyDescent="0.2">
      <c r="A96" s="9"/>
      <c r="B96" s="9"/>
      <c r="C96" s="9"/>
      <c r="D96" s="9"/>
      <c r="E96" s="9"/>
      <c r="F96" s="9"/>
      <c r="G96" s="10"/>
      <c r="H96" s="9"/>
      <c r="I96" s="58" t="s">
        <v>79</v>
      </c>
      <c r="J96" s="58"/>
      <c r="K96" s="58"/>
      <c r="L96" s="58"/>
      <c r="M96" s="58"/>
      <c r="N96" s="58"/>
      <c r="O96" s="58"/>
      <c r="P96" s="1"/>
    </row>
    <row r="97" spans="1:16" x14ac:dyDescent="0.5">
      <c r="A97" s="9"/>
      <c r="B97" s="9"/>
      <c r="C97" s="9"/>
      <c r="D97" s="9"/>
      <c r="E97" s="9"/>
      <c r="F97" s="9"/>
      <c r="G97" s="10"/>
      <c r="H97" s="9"/>
      <c r="I97" s="87" t="s">
        <v>76</v>
      </c>
      <c r="J97" s="88"/>
      <c r="K97" s="88"/>
      <c r="L97" s="89" t="s">
        <v>69</v>
      </c>
      <c r="M97" s="88" t="s">
        <v>9</v>
      </c>
      <c r="N97" s="90"/>
      <c r="O97" s="9"/>
      <c r="P97" s="1"/>
    </row>
    <row r="98" spans="1:16" ht="15.6" thickBot="1" x14ac:dyDescent="0.55000000000000004">
      <c r="A98" s="9"/>
      <c r="B98" s="9"/>
      <c r="C98" s="9"/>
      <c r="D98" s="9"/>
      <c r="E98" s="9"/>
      <c r="F98" s="9"/>
      <c r="G98" s="10"/>
      <c r="H98" s="9"/>
      <c r="I98" s="91"/>
      <c r="J98" s="92"/>
      <c r="K98" s="92"/>
      <c r="L98" s="93">
        <f>L90+L94</f>
        <v>0</v>
      </c>
      <c r="M98" s="94">
        <f>M90+M94</f>
        <v>0</v>
      </c>
      <c r="N98" s="95"/>
      <c r="O98" s="9"/>
      <c r="P98" s="1"/>
    </row>
  </sheetData>
  <sheetProtection sheet="1" objects="1" scenarios="1"/>
  <protectedRanges>
    <protectedRange sqref="M3:N3 F10:F13 F18:F19 F24:F25 F30:F31 F36:F37 F45:F52 F57:F60 F65:F66 F71:F72 N10 N12 N18:N19 N27 N33 N43 N50 N57 N62 N68 N73 N79 F88 F94" name="範囲1_1"/>
  </protectedRanges>
  <mergeCells count="218">
    <mergeCell ref="L8:L9"/>
    <mergeCell ref="M8:M9"/>
    <mergeCell ref="N8:N9"/>
    <mergeCell ref="A10:A13"/>
    <mergeCell ref="B10:B11"/>
    <mergeCell ref="J10:J11"/>
    <mergeCell ref="B12:B13"/>
    <mergeCell ref="J12:J13"/>
    <mergeCell ref="A1:N1"/>
    <mergeCell ref="A8:A9"/>
    <mergeCell ref="B8:B9"/>
    <mergeCell ref="C8:C9"/>
    <mergeCell ref="D8:D9"/>
    <mergeCell ref="E8:E9"/>
    <mergeCell ref="F8:F9"/>
    <mergeCell ref="I8:I9"/>
    <mergeCell ref="J8:J9"/>
    <mergeCell ref="K8:K9"/>
    <mergeCell ref="J3:O3"/>
    <mergeCell ref="J4:O4"/>
    <mergeCell ref="J2:O2"/>
    <mergeCell ref="I16:I17"/>
    <mergeCell ref="J16:J17"/>
    <mergeCell ref="K16:K17"/>
    <mergeCell ref="L16:L17"/>
    <mergeCell ref="M16:M17"/>
    <mergeCell ref="N16:N17"/>
    <mergeCell ref="A16:A17"/>
    <mergeCell ref="B16:B17"/>
    <mergeCell ref="C16:C17"/>
    <mergeCell ref="D16:D17"/>
    <mergeCell ref="E16:E17"/>
    <mergeCell ref="F16:F17"/>
    <mergeCell ref="K25:K26"/>
    <mergeCell ref="L25:L26"/>
    <mergeCell ref="M25:M26"/>
    <mergeCell ref="N25:N26"/>
    <mergeCell ref="A22:A23"/>
    <mergeCell ref="B22:B23"/>
    <mergeCell ref="C22:C23"/>
    <mergeCell ref="D22:D23"/>
    <mergeCell ref="E22:E23"/>
    <mergeCell ref="F22:F23"/>
    <mergeCell ref="J27:J28"/>
    <mergeCell ref="A28:A29"/>
    <mergeCell ref="B28:B29"/>
    <mergeCell ref="C28:C29"/>
    <mergeCell ref="D28:D29"/>
    <mergeCell ref="E28:E29"/>
    <mergeCell ref="F28:F29"/>
    <mergeCell ref="I25:I26"/>
    <mergeCell ref="J25:J26"/>
    <mergeCell ref="I41:I42"/>
    <mergeCell ref="J41:J42"/>
    <mergeCell ref="K41:K42"/>
    <mergeCell ref="L41:L42"/>
    <mergeCell ref="M41:M42"/>
    <mergeCell ref="N41:N42"/>
    <mergeCell ref="N31:N32"/>
    <mergeCell ref="J33:J35"/>
    <mergeCell ref="A34:A35"/>
    <mergeCell ref="B34:B35"/>
    <mergeCell ref="C34:C35"/>
    <mergeCell ref="D34:D35"/>
    <mergeCell ref="E34:E35"/>
    <mergeCell ref="F34:F35"/>
    <mergeCell ref="A30:A31"/>
    <mergeCell ref="I31:I32"/>
    <mergeCell ref="J31:J32"/>
    <mergeCell ref="K31:K32"/>
    <mergeCell ref="L31:L32"/>
    <mergeCell ref="M31:M32"/>
    <mergeCell ref="J43:J45"/>
    <mergeCell ref="A45:A46"/>
    <mergeCell ref="B45:B46"/>
    <mergeCell ref="A47:A48"/>
    <mergeCell ref="B47:B48"/>
    <mergeCell ref="I48:I49"/>
    <mergeCell ref="J48:J49"/>
    <mergeCell ref="A43:A44"/>
    <mergeCell ref="B43:B44"/>
    <mergeCell ref="C43:C44"/>
    <mergeCell ref="D43:D44"/>
    <mergeCell ref="E43:E44"/>
    <mergeCell ref="F43:F44"/>
    <mergeCell ref="K48:K49"/>
    <mergeCell ref="L48:L49"/>
    <mergeCell ref="M48:M49"/>
    <mergeCell ref="N48:N49"/>
    <mergeCell ref="A49:A50"/>
    <mergeCell ref="B49:B50"/>
    <mergeCell ref="J50:J52"/>
    <mergeCell ref="A51:A52"/>
    <mergeCell ref="B51:B52"/>
    <mergeCell ref="I55:I56"/>
    <mergeCell ref="J55:J56"/>
    <mergeCell ref="K55:K56"/>
    <mergeCell ref="L55:L56"/>
    <mergeCell ref="M55:M56"/>
    <mergeCell ref="N55:N56"/>
    <mergeCell ref="A55:A56"/>
    <mergeCell ref="B55:B56"/>
    <mergeCell ref="C55:C56"/>
    <mergeCell ref="D55:D56"/>
    <mergeCell ref="E55:E56"/>
    <mergeCell ref="F55:F56"/>
    <mergeCell ref="K60:K61"/>
    <mergeCell ref="L60:L61"/>
    <mergeCell ref="M60:M61"/>
    <mergeCell ref="N60:N61"/>
    <mergeCell ref="J62:J63"/>
    <mergeCell ref="A63:A64"/>
    <mergeCell ref="B63:B64"/>
    <mergeCell ref="C63:C64"/>
    <mergeCell ref="D63:D64"/>
    <mergeCell ref="E63:E64"/>
    <mergeCell ref="A59:A60"/>
    <mergeCell ref="B59:B60"/>
    <mergeCell ref="I60:I61"/>
    <mergeCell ref="J60:J61"/>
    <mergeCell ref="L66:L67"/>
    <mergeCell ref="M66:M67"/>
    <mergeCell ref="N66:N67"/>
    <mergeCell ref="A69:A70"/>
    <mergeCell ref="B69:B70"/>
    <mergeCell ref="C69:C70"/>
    <mergeCell ref="D69:D70"/>
    <mergeCell ref="E69:E70"/>
    <mergeCell ref="F69:F70"/>
    <mergeCell ref="A65:A66"/>
    <mergeCell ref="B65:B66"/>
    <mergeCell ref="I66:I67"/>
    <mergeCell ref="J66:J67"/>
    <mergeCell ref="K66:K67"/>
    <mergeCell ref="A86:A87"/>
    <mergeCell ref="B86:B87"/>
    <mergeCell ref="C86:C87"/>
    <mergeCell ref="D86:D87"/>
    <mergeCell ref="E86:E87"/>
    <mergeCell ref="F86:F87"/>
    <mergeCell ref="I86:K86"/>
    <mergeCell ref="M86:N86"/>
    <mergeCell ref="M71:M72"/>
    <mergeCell ref="N71:N72"/>
    <mergeCell ref="J73:J74"/>
    <mergeCell ref="I77:I78"/>
    <mergeCell ref="J77:J78"/>
    <mergeCell ref="K77:K78"/>
    <mergeCell ref="L77:L78"/>
    <mergeCell ref="M77:M78"/>
    <mergeCell ref="N77:N78"/>
    <mergeCell ref="A71:A72"/>
    <mergeCell ref="B71:B72"/>
    <mergeCell ref="I71:I72"/>
    <mergeCell ref="J71:J72"/>
    <mergeCell ref="K71:K72"/>
    <mergeCell ref="L71:L72"/>
    <mergeCell ref="I87:K87"/>
    <mergeCell ref="M87:N87"/>
    <mergeCell ref="B88:B89"/>
    <mergeCell ref="I88:K88"/>
    <mergeCell ref="M88:N88"/>
    <mergeCell ref="I89:K89"/>
    <mergeCell ref="M89:N89"/>
    <mergeCell ref="I85:K85"/>
    <mergeCell ref="M85:N85"/>
    <mergeCell ref="B94:B95"/>
    <mergeCell ref="I94:K94"/>
    <mergeCell ref="M94:N94"/>
    <mergeCell ref="I97:K98"/>
    <mergeCell ref="M97:N97"/>
    <mergeCell ref="M98:N98"/>
    <mergeCell ref="I90:K90"/>
    <mergeCell ref="M90:N90"/>
    <mergeCell ref="A92:A93"/>
    <mergeCell ref="B92:B93"/>
    <mergeCell ref="C92:C93"/>
    <mergeCell ref="D92:D93"/>
    <mergeCell ref="E92:E93"/>
    <mergeCell ref="F92:F93"/>
    <mergeCell ref="I93:K93"/>
    <mergeCell ref="M93:N93"/>
    <mergeCell ref="A62:G62"/>
    <mergeCell ref="A68:G68"/>
    <mergeCell ref="A85:G85"/>
    <mergeCell ref="A5:G5"/>
    <mergeCell ref="A7:G7"/>
    <mergeCell ref="A15:G15"/>
    <mergeCell ref="A21:G21"/>
    <mergeCell ref="A27:G27"/>
    <mergeCell ref="A33:G33"/>
    <mergeCell ref="F63:F64"/>
    <mergeCell ref="A57:A58"/>
    <mergeCell ref="B57:B58"/>
    <mergeCell ref="I84:O84"/>
    <mergeCell ref="I92:O92"/>
    <mergeCell ref="I96:O96"/>
    <mergeCell ref="A3:G3"/>
    <mergeCell ref="I40:O40"/>
    <mergeCell ref="I47:O47"/>
    <mergeCell ref="I54:O54"/>
    <mergeCell ref="I59:O59"/>
    <mergeCell ref="I65:O65"/>
    <mergeCell ref="I76:O76"/>
    <mergeCell ref="I70:O70"/>
    <mergeCell ref="A91:G91"/>
    <mergeCell ref="A83:G83"/>
    <mergeCell ref="A81:G81"/>
    <mergeCell ref="I5:O5"/>
    <mergeCell ref="I7:O7"/>
    <mergeCell ref="I15:O15"/>
    <mergeCell ref="I24:O24"/>
    <mergeCell ref="I22:O22"/>
    <mergeCell ref="I30:O30"/>
    <mergeCell ref="I38:O38"/>
    <mergeCell ref="A40:G40"/>
    <mergeCell ref="A42:G42"/>
    <mergeCell ref="A54:G54"/>
  </mergeCells>
  <phoneticPr fontId="2"/>
  <dataValidations count="1">
    <dataValidation type="custom" imeMode="off" allowBlank="1" showInputMessage="1" showErrorMessage="1" sqref="F1:F1048576 N1 N3:N1048576" xr:uid="{D0B8ACC2-2CBD-4FF8-8A0B-32F1E360D330}">
      <formula1>AND(F1&gt;=0,F1&lt;=E1)</formula1>
    </dataValidation>
  </dataValidation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soumu04</dc:creator>
  <cp:lastModifiedBy>soumu04</cp:lastModifiedBy>
  <cp:lastPrinted>2019-12-16T12:40:44Z</cp:lastPrinted>
  <dcterms:created xsi:type="dcterms:W3CDTF">2019-12-16T12:25:14Z</dcterms:created>
  <dcterms:modified xsi:type="dcterms:W3CDTF">2019-12-18T08:00:26Z</dcterms:modified>
</cp:coreProperties>
</file>